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0.xml" ContentType="application/vnd.openxmlformats-officedocument.themeOverride+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1.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2.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3.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4.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5.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6.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7.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s-ncr-400\Restricted\CPPB-DGPPDC\HPD\HPPD\PROGRAM DESIGN\STAKEHOLDER ENGAGEMENT\Community Planning\RH 2019-2024\2022-23 Community Homelessness Report\0. Reporting Tool Updates\Template\"/>
    </mc:Choice>
  </mc:AlternateContent>
  <xr:revisionPtr revIDLastSave="0" documentId="13_ncr:1_{9F0AA8CF-2D52-4D24-BFC2-86C30933A2CF}" xr6:coauthVersionLast="47" xr6:coauthVersionMax="47" xr10:uidLastSave="{00000000-0000-0000-0000-000000000000}"/>
  <bookViews>
    <workbookView xWindow="27240" yWindow="-16320" windowWidth="29040" windowHeight="15840" tabRatio="940" xr2:uid="{00000000-000D-0000-FFFF-FFFF00000000}"/>
  </bookViews>
  <sheets>
    <sheet name="Couverture" sheetId="1" r:id="rId1"/>
    <sheet name="1. Section 1" sheetId="3" r:id="rId2"/>
    <sheet name="2. Section 2" sheetId="14" r:id="rId3"/>
    <sheet name="3. Section 3" sheetId="19" r:id="rId4"/>
    <sheet name="4a. Section 4" sheetId="16" r:id="rId5"/>
    <sheet name="4b. Résultats supplémentaires" sheetId="23" r:id="rId6"/>
    <sheet name="Worksheet - Section 3 Step 4" sheetId="25" state="hidden" r:id="rId7"/>
    <sheet name="Worksheet - Drop Downs" sheetId="9" state="hidden" r:id="rId8"/>
    <sheet name="5. Summary" sheetId="20" r:id="rId9"/>
    <sheet name="6. Signature(s)" sheetId="27" r:id="rId10"/>
    <sheet name="Worksheet - Section 3 Summary" sheetId="24" state="hidden" r:id="rId11"/>
    <sheet name="Worksheet - Tables" sheetId="11" state="hidden" r:id="rId12"/>
    <sheet name="Worksheet - Reference" sheetId="17" state="hidden" r:id="rId13"/>
  </sheets>
  <calcPr calcId="191029"/>
  <customWorkbookViews>
    <customWorkbookView name="Custom" guid="{CB412FB3-64F9-4664-91B1-138D3A37FDF1}" windowWidth="960" windowHeight="1040" tabRatio="7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6" i="20" l="1"/>
  <c r="B129" i="20"/>
  <c r="A25" i="20"/>
  <c r="A17" i="20"/>
  <c r="A9" i="20"/>
  <c r="A86" i="20"/>
  <c r="G5" i="24" l="1"/>
  <c r="F5" i="24"/>
  <c r="E5" i="24"/>
  <c r="E4" i="24"/>
  <c r="C103" i="11" l="1"/>
  <c r="D103" i="11"/>
  <c r="C104" i="11"/>
  <c r="D104" i="11"/>
  <c r="J27" i="11"/>
  <c r="I27" i="11"/>
  <c r="H27" i="11"/>
  <c r="G27" i="11"/>
  <c r="F27" i="11"/>
  <c r="I115" i="20"/>
  <c r="L114" i="20"/>
  <c r="I114" i="20"/>
  <c r="L113" i="20"/>
  <c r="I113" i="20"/>
  <c r="J109" i="20"/>
  <c r="E27" i="11"/>
  <c r="F5" i="11"/>
  <c r="E5" i="11"/>
  <c r="D5" i="11"/>
  <c r="J110" i="20"/>
  <c r="L203" i="20"/>
  <c r="B288" i="20" l="1"/>
  <c r="K285" i="20"/>
  <c r="K286" i="20"/>
  <c r="B284" i="20"/>
  <c r="L281" i="20"/>
  <c r="F281" i="20"/>
  <c r="E281" i="20"/>
  <c r="D281" i="20"/>
  <c r="C281" i="20"/>
  <c r="B274" i="20"/>
  <c r="K272" i="20"/>
  <c r="K271" i="20"/>
  <c r="B270" i="20"/>
  <c r="L266" i="20"/>
  <c r="F266" i="20"/>
  <c r="E266" i="20"/>
  <c r="C266" i="20"/>
  <c r="B259" i="20"/>
  <c r="K257" i="20"/>
  <c r="K256" i="20"/>
  <c r="B255" i="20"/>
  <c r="L251" i="20"/>
  <c r="F251" i="20"/>
  <c r="E251" i="20"/>
  <c r="D251" i="20"/>
  <c r="C251" i="20"/>
  <c r="B244" i="20"/>
  <c r="K242" i="20"/>
  <c r="K241" i="20"/>
  <c r="B240" i="20"/>
  <c r="L236" i="20"/>
  <c r="F236" i="20"/>
  <c r="E236" i="20"/>
  <c r="D236" i="20"/>
  <c r="C236" i="20"/>
  <c r="B229" i="20"/>
  <c r="K227" i="20"/>
  <c r="K226" i="20"/>
  <c r="B225" i="20"/>
  <c r="L221" i="20"/>
  <c r="F221" i="20"/>
  <c r="E221" i="20"/>
  <c r="D221" i="20"/>
  <c r="C221" i="20"/>
  <c r="B211" i="20"/>
  <c r="K209" i="20"/>
  <c r="K208" i="20"/>
  <c r="B207" i="20"/>
  <c r="F203" i="20"/>
  <c r="E203" i="20"/>
  <c r="D203" i="20"/>
  <c r="C203" i="20"/>
  <c r="B196" i="20"/>
  <c r="K194" i="20"/>
  <c r="K193" i="20"/>
  <c r="B192" i="20"/>
  <c r="L188" i="20"/>
  <c r="F188" i="20"/>
  <c r="E188" i="20"/>
  <c r="D188" i="20"/>
  <c r="C188" i="20"/>
  <c r="D173" i="20"/>
  <c r="E173" i="20"/>
  <c r="F173" i="20"/>
  <c r="L173" i="20"/>
  <c r="C173" i="20"/>
  <c r="B181" i="20"/>
  <c r="K179" i="20"/>
  <c r="K178" i="20"/>
  <c r="B177" i="20"/>
  <c r="B166" i="20"/>
  <c r="B162" i="20"/>
  <c r="K164" i="20"/>
  <c r="K163" i="20"/>
  <c r="D158" i="20"/>
  <c r="E158" i="20"/>
  <c r="F158" i="20"/>
  <c r="L158" i="20"/>
  <c r="C158" i="20"/>
  <c r="D143" i="20"/>
  <c r="E143" i="20"/>
  <c r="F143" i="20"/>
  <c r="L143" i="20"/>
  <c r="C143" i="20"/>
  <c r="K148" i="20"/>
  <c r="K149" i="20"/>
  <c r="B151" i="20"/>
  <c r="B147" i="20"/>
  <c r="J133" i="20" l="1"/>
  <c r="J127" i="20"/>
  <c r="J124" i="20"/>
  <c r="J123" i="20"/>
  <c r="J122" i="20"/>
  <c r="J118" i="20"/>
  <c r="B120" i="20"/>
  <c r="E115" i="20"/>
  <c r="E114" i="20"/>
  <c r="E113" i="20"/>
  <c r="H110" i="20"/>
  <c r="H109" i="20"/>
  <c r="K32" i="20"/>
  <c r="K24" i="20"/>
  <c r="K16" i="20"/>
  <c r="A10" i="20"/>
  <c r="K8" i="20"/>
  <c r="J7" i="20"/>
  <c r="L191" i="11"/>
  <c r="K191" i="11"/>
  <c r="J191" i="11"/>
  <c r="I191" i="11"/>
  <c r="H191" i="11"/>
  <c r="G191" i="11"/>
  <c r="F191" i="11"/>
  <c r="E191" i="11"/>
  <c r="D191" i="11"/>
  <c r="C191" i="11"/>
  <c r="L190" i="11"/>
  <c r="K190" i="11"/>
  <c r="J190" i="11"/>
  <c r="I190" i="11"/>
  <c r="H190" i="11"/>
  <c r="G190" i="11"/>
  <c r="F190" i="11"/>
  <c r="E190" i="11"/>
  <c r="D190" i="11"/>
  <c r="C190" i="11"/>
  <c r="L186" i="11"/>
  <c r="K186" i="11"/>
  <c r="J186" i="11"/>
  <c r="I186" i="11"/>
  <c r="H186" i="11"/>
  <c r="G186" i="11"/>
  <c r="F186" i="11"/>
  <c r="E186" i="11"/>
  <c r="D186" i="11"/>
  <c r="C186" i="11"/>
  <c r="L185" i="11"/>
  <c r="K185" i="11"/>
  <c r="J185" i="11"/>
  <c r="I185" i="11"/>
  <c r="H185" i="11"/>
  <c r="G185" i="11"/>
  <c r="F185" i="11"/>
  <c r="E185" i="11"/>
  <c r="D185" i="11"/>
  <c r="C185" i="11"/>
  <c r="L181" i="11"/>
  <c r="K181" i="11"/>
  <c r="J181" i="11"/>
  <c r="I181" i="11"/>
  <c r="H181" i="11"/>
  <c r="G181" i="11"/>
  <c r="F181" i="11"/>
  <c r="E181" i="11"/>
  <c r="D181" i="11"/>
  <c r="C181" i="11"/>
  <c r="L180" i="11"/>
  <c r="K180" i="11"/>
  <c r="J180" i="11"/>
  <c r="I180" i="11"/>
  <c r="H180" i="11"/>
  <c r="G180" i="11"/>
  <c r="F180" i="11"/>
  <c r="E180" i="11"/>
  <c r="D180" i="11"/>
  <c r="C180" i="11"/>
  <c r="L166" i="11"/>
  <c r="K166" i="11"/>
  <c r="J166" i="11"/>
  <c r="I166" i="11"/>
  <c r="H166" i="11"/>
  <c r="G166" i="11"/>
  <c r="F166" i="11"/>
  <c r="E166" i="11"/>
  <c r="D166" i="11"/>
  <c r="C166" i="11"/>
  <c r="L165" i="11"/>
  <c r="K165" i="11"/>
  <c r="J165" i="11"/>
  <c r="I165" i="11"/>
  <c r="H165" i="11"/>
  <c r="G165" i="11"/>
  <c r="F165" i="11"/>
  <c r="E165" i="11"/>
  <c r="D165" i="11"/>
  <c r="C165" i="11"/>
  <c r="L176" i="11"/>
  <c r="K176" i="11"/>
  <c r="J176" i="11"/>
  <c r="I176" i="11"/>
  <c r="H176" i="11"/>
  <c r="G176" i="11"/>
  <c r="F176" i="11"/>
  <c r="E176" i="11"/>
  <c r="D176" i="11"/>
  <c r="C176" i="11"/>
  <c r="L175" i="11"/>
  <c r="K175" i="11"/>
  <c r="J175" i="11"/>
  <c r="I175" i="11"/>
  <c r="H175" i="11"/>
  <c r="G175" i="11"/>
  <c r="F175" i="11"/>
  <c r="E175" i="11"/>
  <c r="D175" i="11"/>
  <c r="C175" i="11"/>
  <c r="L171" i="11"/>
  <c r="K171" i="11"/>
  <c r="J171" i="11"/>
  <c r="I171" i="11"/>
  <c r="H171" i="11"/>
  <c r="G171" i="11"/>
  <c r="F171" i="11"/>
  <c r="E171" i="11"/>
  <c r="D171" i="11"/>
  <c r="C171" i="11"/>
  <c r="L170" i="11"/>
  <c r="K170" i="11"/>
  <c r="J170" i="11"/>
  <c r="I170" i="11"/>
  <c r="H170" i="11"/>
  <c r="G170" i="11"/>
  <c r="F170" i="11"/>
  <c r="E170" i="11"/>
  <c r="D170" i="11"/>
  <c r="C170" i="11"/>
  <c r="L19" i="25" l="1"/>
  <c r="Q19" i="25" s="1"/>
  <c r="L20" i="25"/>
  <c r="Q27" i="25" s="1"/>
  <c r="L21" i="25"/>
  <c r="Q35" i="25" s="1"/>
  <c r="L22" i="25"/>
  <c r="Q43" i="25" s="1"/>
  <c r="L18" i="25"/>
  <c r="Q11" i="25" s="1"/>
  <c r="L13" i="25"/>
  <c r="L14" i="25"/>
  <c r="L15" i="25"/>
  <c r="L16" i="25"/>
  <c r="L12" i="25"/>
  <c r="L8" i="25"/>
  <c r="L9" i="25"/>
  <c r="L10" i="25"/>
  <c r="L7" i="25"/>
  <c r="C19" i="25"/>
  <c r="H19" i="25" s="1"/>
  <c r="C20" i="25"/>
  <c r="H27" i="25" s="1"/>
  <c r="C21" i="25"/>
  <c r="H35" i="25" s="1"/>
  <c r="C22" i="25"/>
  <c r="H43" i="25" s="1"/>
  <c r="C18" i="25"/>
  <c r="H11" i="25" s="1"/>
  <c r="K105" i="20"/>
  <c r="B103" i="20"/>
  <c r="B100" i="20"/>
  <c r="C13" i="25"/>
  <c r="C14" i="25"/>
  <c r="C15" i="25"/>
  <c r="C16" i="25"/>
  <c r="C12" i="25"/>
  <c r="C8" i="25"/>
  <c r="C9" i="25"/>
  <c r="C10" i="25"/>
  <c r="C7" i="25"/>
  <c r="S11" i="24"/>
  <c r="S12" i="24"/>
  <c r="S13" i="24"/>
  <c r="S14" i="24"/>
  <c r="S10" i="24"/>
  <c r="S9" i="24"/>
  <c r="S8" i="24"/>
  <c r="S7" i="24"/>
  <c r="S6" i="24"/>
  <c r="S5" i="24"/>
  <c r="S4" i="24"/>
  <c r="J11" i="24"/>
  <c r="J12" i="24"/>
  <c r="J13" i="24"/>
  <c r="J14" i="24"/>
  <c r="J10" i="24"/>
  <c r="J6" i="24"/>
  <c r="J7" i="24"/>
  <c r="J8" i="24"/>
  <c r="J9" i="24"/>
  <c r="J5" i="24"/>
  <c r="J4" i="24"/>
  <c r="X9" i="24" l="1"/>
  <c r="D155" i="19" s="1"/>
  <c r="T14" i="24"/>
  <c r="X8" i="24"/>
  <c r="D154" i="19" s="1"/>
  <c r="T13" i="24"/>
  <c r="T12" i="24"/>
  <c r="X7" i="24"/>
  <c r="T11" i="24"/>
  <c r="X6" i="24"/>
  <c r="T10" i="24"/>
  <c r="X5" i="24"/>
  <c r="G78" i="20" s="1"/>
  <c r="T9" i="24"/>
  <c r="W9" i="24"/>
  <c r="Q42" i="25"/>
  <c r="Q41" i="25"/>
  <c r="Q39" i="25"/>
  <c r="Q40" i="25"/>
  <c r="R40" i="25" s="1"/>
  <c r="Q34" i="25"/>
  <c r="Q33" i="25"/>
  <c r="Q31" i="25"/>
  <c r="Q32" i="25"/>
  <c r="T8" i="24"/>
  <c r="W8" i="24"/>
  <c r="D81" i="20" s="1"/>
  <c r="W7" i="24"/>
  <c r="T7" i="24"/>
  <c r="Q25" i="25"/>
  <c r="Q23" i="25"/>
  <c r="Q24" i="25"/>
  <c r="Q26" i="25"/>
  <c r="Q16" i="25"/>
  <c r="Q15" i="25"/>
  <c r="Q18" i="25"/>
  <c r="Q17" i="25"/>
  <c r="W6" i="24"/>
  <c r="C152" i="19" s="1"/>
  <c r="T6" i="24"/>
  <c r="Q7" i="25"/>
  <c r="Q10" i="25"/>
  <c r="Q9" i="25"/>
  <c r="Q8" i="25"/>
  <c r="W5" i="24"/>
  <c r="C151" i="19" s="1"/>
  <c r="T5" i="24"/>
  <c r="P42" i="25"/>
  <c r="P10" i="25"/>
  <c r="P18" i="25"/>
  <c r="P26" i="25"/>
  <c r="P34" i="25"/>
  <c r="P33" i="25"/>
  <c r="P17" i="25"/>
  <c r="P41" i="25"/>
  <c r="P25" i="25"/>
  <c r="R25" i="25" s="1"/>
  <c r="P9" i="25"/>
  <c r="P40" i="25"/>
  <c r="P32" i="25"/>
  <c r="P8" i="25"/>
  <c r="P24" i="25"/>
  <c r="R24" i="25" s="1"/>
  <c r="P16" i="25"/>
  <c r="P19" i="25"/>
  <c r="R19" i="25" s="1"/>
  <c r="P39" i="25"/>
  <c r="P7" i="25"/>
  <c r="P31" i="25"/>
  <c r="P27" i="25"/>
  <c r="R27" i="25" s="1"/>
  <c r="P15" i="25"/>
  <c r="P43" i="25"/>
  <c r="P11" i="25"/>
  <c r="R11" i="25" s="1"/>
  <c r="P35" i="25"/>
  <c r="R35" i="25" s="1"/>
  <c r="P23" i="25"/>
  <c r="T4" i="24"/>
  <c r="V5" i="24"/>
  <c r="A78" i="20" s="1"/>
  <c r="O9" i="24"/>
  <c r="K14" i="24"/>
  <c r="O8" i="24"/>
  <c r="K13" i="24"/>
  <c r="K12" i="24"/>
  <c r="O7" i="24"/>
  <c r="D145" i="19" s="1"/>
  <c r="K11" i="24"/>
  <c r="O6" i="24"/>
  <c r="D144" i="19" s="1"/>
  <c r="O5" i="24"/>
  <c r="G70" i="20" s="1"/>
  <c r="K10" i="24"/>
  <c r="H39" i="25"/>
  <c r="H40" i="25"/>
  <c r="H42" i="25"/>
  <c r="I42" i="25" s="1"/>
  <c r="H41" i="25"/>
  <c r="N9" i="24"/>
  <c r="D74" i="20" s="1"/>
  <c r="K9" i="24"/>
  <c r="N8" i="24"/>
  <c r="C146" i="19" s="1"/>
  <c r="K8" i="24"/>
  <c r="H33" i="25"/>
  <c r="H32" i="25"/>
  <c r="H34" i="25"/>
  <c r="I34" i="25" s="1"/>
  <c r="H31" i="25"/>
  <c r="H25" i="25"/>
  <c r="H23" i="25"/>
  <c r="H24" i="25"/>
  <c r="I24" i="25" s="1"/>
  <c r="H26" i="25"/>
  <c r="N7" i="24"/>
  <c r="D72" i="20" s="1"/>
  <c r="K7" i="24"/>
  <c r="K6" i="24"/>
  <c r="N6" i="24"/>
  <c r="H15" i="25"/>
  <c r="H17" i="25"/>
  <c r="H16" i="25"/>
  <c r="H18" i="25"/>
  <c r="K5" i="24"/>
  <c r="N5" i="24"/>
  <c r="H10" i="25"/>
  <c r="H7" i="25"/>
  <c r="H9" i="25"/>
  <c r="H8" i="25"/>
  <c r="G42" i="25"/>
  <c r="G34" i="25"/>
  <c r="G18" i="25"/>
  <c r="I18" i="25" s="1"/>
  <c r="G26" i="25"/>
  <c r="G10" i="25"/>
  <c r="I10" i="25" s="1"/>
  <c r="G41" i="25"/>
  <c r="G17" i="25"/>
  <c r="G33" i="25"/>
  <c r="G9" i="25"/>
  <c r="I9" i="25" s="1"/>
  <c r="G25" i="25"/>
  <c r="G16" i="25"/>
  <c r="G8" i="25"/>
  <c r="G32" i="25"/>
  <c r="G24" i="25"/>
  <c r="G40" i="25"/>
  <c r="I40" i="25" s="1"/>
  <c r="K4" i="24"/>
  <c r="M5" i="24"/>
  <c r="A70" i="20" s="1"/>
  <c r="G39" i="25"/>
  <c r="G43" i="25"/>
  <c r="I43" i="25" s="1"/>
  <c r="G27" i="25"/>
  <c r="I27" i="25" s="1"/>
  <c r="G23" i="25"/>
  <c r="G11" i="25"/>
  <c r="I11" i="25" s="1"/>
  <c r="G7" i="25"/>
  <c r="G35" i="25"/>
  <c r="I35" i="25" s="1"/>
  <c r="G31" i="25"/>
  <c r="G19" i="25"/>
  <c r="I19" i="25" s="1"/>
  <c r="G15" i="25"/>
  <c r="D151" i="19"/>
  <c r="D78" i="20"/>
  <c r="R31" i="25"/>
  <c r="R10" i="25"/>
  <c r="R43" i="25"/>
  <c r="C12" i="24"/>
  <c r="G4" i="24" s="1"/>
  <c r="C10" i="24"/>
  <c r="F4" i="24" s="1"/>
  <c r="C6" i="24"/>
  <c r="C7" i="24"/>
  <c r="C8" i="24"/>
  <c r="C5" i="24"/>
  <c r="I32" i="25" l="1"/>
  <c r="R32" i="25"/>
  <c r="R41" i="25"/>
  <c r="R33" i="25"/>
  <c r="R42" i="25"/>
  <c r="C147" i="19"/>
  <c r="R34" i="25"/>
  <c r="G82" i="20"/>
  <c r="G72" i="20"/>
  <c r="G71" i="20"/>
  <c r="R15" i="25"/>
  <c r="R9" i="25"/>
  <c r="D73" i="20"/>
  <c r="C145" i="19"/>
  <c r="G81" i="20"/>
  <c r="C154" i="19"/>
  <c r="D79" i="20"/>
  <c r="B151" i="19"/>
  <c r="D143" i="19"/>
  <c r="B143" i="19"/>
  <c r="D153" i="19"/>
  <c r="G80" i="20"/>
  <c r="D152" i="19"/>
  <c r="G79" i="20"/>
  <c r="R7" i="25"/>
  <c r="R17" i="25"/>
  <c r="D147" i="19"/>
  <c r="G74" i="20"/>
  <c r="D146" i="19"/>
  <c r="G73" i="20"/>
  <c r="D139" i="19"/>
  <c r="H66" i="20"/>
  <c r="E66" i="20"/>
  <c r="C139" i="19"/>
  <c r="B66" i="20"/>
  <c r="C155" i="19"/>
  <c r="D82" i="20"/>
  <c r="C153" i="19"/>
  <c r="D80" i="20"/>
  <c r="R16" i="25"/>
  <c r="I26" i="25"/>
  <c r="C144" i="19"/>
  <c r="D71" i="20"/>
  <c r="I15" i="25"/>
  <c r="C143" i="19"/>
  <c r="D70" i="20"/>
  <c r="R18" i="25"/>
  <c r="I41" i="25"/>
  <c r="I31" i="25"/>
  <c r="I25" i="25"/>
  <c r="I39" i="25"/>
  <c r="I33" i="25"/>
  <c r="I16" i="25"/>
  <c r="R8" i="25"/>
  <c r="I23" i="25"/>
  <c r="I17" i="25"/>
  <c r="I8" i="25"/>
  <c r="R23" i="25"/>
  <c r="R39" i="25"/>
  <c r="R26" i="25"/>
  <c r="I7" i="25"/>
  <c r="K15" i="24"/>
  <c r="P5" i="24" s="1"/>
  <c r="T15" i="24"/>
  <c r="Y5" i="24" s="1"/>
  <c r="A2" i="20"/>
  <c r="B139" i="19" l="1"/>
  <c r="E151" i="19"/>
  <c r="J78" i="20"/>
  <c r="J70" i="20"/>
  <c r="E143" i="19"/>
  <c r="P3" i="25"/>
  <c r="G3" i="25"/>
  <c r="A55" i="20"/>
  <c r="A35" i="20"/>
  <c r="K33" i="20"/>
  <c r="A26" i="20"/>
  <c r="A18" i="20"/>
  <c r="A3" i="20"/>
  <c r="B49" i="11"/>
  <c r="B50" i="11"/>
  <c r="B48" i="11"/>
  <c r="B20" i="11"/>
  <c r="B45" i="11"/>
  <c r="B46" i="11"/>
  <c r="B44" i="11"/>
  <c r="B17" i="11"/>
  <c r="B42" i="11"/>
  <c r="B41" i="11"/>
  <c r="B15" i="11"/>
  <c r="B38" i="11"/>
  <c r="B39" i="11"/>
  <c r="B37" i="11"/>
  <c r="B12" i="11"/>
  <c r="B34" i="11"/>
  <c r="B35" i="11"/>
  <c r="B33" i="11"/>
  <c r="B9" i="11"/>
  <c r="B32" i="11"/>
  <c r="B8" i="11"/>
  <c r="B30" i="11"/>
  <c r="B29" i="11"/>
  <c r="B28" i="11"/>
  <c r="B21" i="11"/>
  <c r="B22" i="11"/>
  <c r="B18" i="11"/>
  <c r="B19" i="11"/>
  <c r="B16" i="11"/>
  <c r="B13" i="11"/>
  <c r="B14" i="11"/>
  <c r="B10" i="11"/>
  <c r="B11" i="11"/>
  <c r="B6" i="11"/>
  <c r="B7" i="11"/>
  <c r="B5" i="11"/>
  <c r="D161" i="11"/>
  <c r="E161" i="11"/>
  <c r="F161" i="11"/>
  <c r="G161" i="11"/>
  <c r="H161" i="11"/>
  <c r="I161" i="11"/>
  <c r="J161" i="11"/>
  <c r="K161" i="11"/>
  <c r="L161" i="11"/>
  <c r="C161" i="11"/>
  <c r="L160" i="11"/>
  <c r="D160" i="11"/>
  <c r="E160" i="11"/>
  <c r="F160" i="11"/>
  <c r="G160" i="11"/>
  <c r="H160" i="11"/>
  <c r="I160" i="11"/>
  <c r="J160" i="11"/>
  <c r="K160" i="11"/>
  <c r="C160" i="11"/>
  <c r="D156" i="11"/>
  <c r="E156" i="11"/>
  <c r="F156" i="11"/>
  <c r="G156" i="11"/>
  <c r="H156" i="11"/>
  <c r="I156" i="11"/>
  <c r="J156" i="11"/>
  <c r="K156" i="11"/>
  <c r="L156" i="11"/>
  <c r="C156" i="11"/>
  <c r="L155" i="11"/>
  <c r="D155" i="11"/>
  <c r="E155" i="11"/>
  <c r="F155" i="11"/>
  <c r="G155" i="11"/>
  <c r="H155" i="11"/>
  <c r="I155" i="11"/>
  <c r="J155" i="11"/>
  <c r="K155" i="11"/>
  <c r="C155" i="11"/>
  <c r="D151" i="11"/>
  <c r="E151" i="11"/>
  <c r="F151" i="11"/>
  <c r="G151" i="11"/>
  <c r="H151" i="11"/>
  <c r="I151" i="11"/>
  <c r="J151" i="11"/>
  <c r="K151" i="11"/>
  <c r="L151" i="11"/>
  <c r="C151" i="11"/>
  <c r="L150" i="11"/>
  <c r="D150" i="11"/>
  <c r="E150" i="11"/>
  <c r="F150" i="11"/>
  <c r="G150" i="11"/>
  <c r="H150" i="11"/>
  <c r="I150" i="11"/>
  <c r="J150" i="11"/>
  <c r="K150" i="11"/>
  <c r="C150" i="11"/>
  <c r="D146" i="11"/>
  <c r="E146" i="11"/>
  <c r="F146" i="11"/>
  <c r="G146" i="11"/>
  <c r="H146" i="11"/>
  <c r="I146" i="11"/>
  <c r="J146" i="11"/>
  <c r="K146" i="11"/>
  <c r="L146" i="11"/>
  <c r="C146" i="11"/>
  <c r="L145" i="11"/>
  <c r="D145" i="11"/>
  <c r="E145" i="11"/>
  <c r="F145" i="11"/>
  <c r="G145" i="11"/>
  <c r="H145" i="11"/>
  <c r="I145" i="11"/>
  <c r="J145" i="11"/>
  <c r="K145" i="11"/>
  <c r="C145" i="11"/>
  <c r="D141" i="11"/>
  <c r="E141" i="11"/>
  <c r="F141" i="11"/>
  <c r="G141" i="11"/>
  <c r="H141" i="11"/>
  <c r="I141" i="11"/>
  <c r="J141" i="11"/>
  <c r="K141" i="11"/>
  <c r="L141" i="11"/>
  <c r="C141" i="11"/>
  <c r="L140" i="11"/>
  <c r="D140" i="11"/>
  <c r="E140" i="11"/>
  <c r="F140" i="11"/>
  <c r="G140" i="11"/>
  <c r="H140" i="11"/>
  <c r="I140" i="11"/>
  <c r="J140" i="11"/>
  <c r="K140" i="11"/>
  <c r="C140" i="11"/>
  <c r="L129" i="11"/>
  <c r="K129" i="11"/>
  <c r="J129" i="11"/>
  <c r="I129" i="11"/>
  <c r="H129" i="11"/>
  <c r="G129" i="11"/>
  <c r="F129" i="11"/>
  <c r="E129" i="11"/>
  <c r="D129" i="11"/>
  <c r="C129" i="11"/>
  <c r="L122" i="11"/>
  <c r="K122" i="11"/>
  <c r="J122" i="11"/>
  <c r="I122" i="11"/>
  <c r="H122" i="11"/>
  <c r="G122" i="11"/>
  <c r="F122" i="11"/>
  <c r="E122" i="11"/>
  <c r="D122" i="11"/>
  <c r="C122" i="11"/>
  <c r="L116" i="11"/>
  <c r="K116" i="11"/>
  <c r="J116" i="11"/>
  <c r="I116" i="11"/>
  <c r="H116" i="11"/>
  <c r="G116" i="11"/>
  <c r="F116" i="11"/>
  <c r="E116" i="11"/>
  <c r="D116" i="11"/>
  <c r="C116" i="11"/>
  <c r="L115" i="11"/>
  <c r="D128" i="11"/>
  <c r="E128" i="11"/>
  <c r="F128" i="11"/>
  <c r="G128" i="11"/>
  <c r="H128" i="11"/>
  <c r="I128" i="11"/>
  <c r="J128" i="11"/>
  <c r="K128" i="11"/>
  <c r="L128" i="11"/>
  <c r="C128" i="11"/>
  <c r="D121" i="11"/>
  <c r="E121" i="11"/>
  <c r="F121" i="11"/>
  <c r="G121" i="11"/>
  <c r="H121" i="11"/>
  <c r="I121" i="11"/>
  <c r="J121" i="11"/>
  <c r="K121" i="11"/>
  <c r="L121" i="11"/>
  <c r="C121" i="11"/>
  <c r="D115" i="11"/>
  <c r="E115" i="11"/>
  <c r="F115" i="11"/>
  <c r="G115" i="11"/>
  <c r="H115" i="11"/>
  <c r="I115" i="11"/>
  <c r="J115" i="11"/>
  <c r="K115" i="11"/>
  <c r="C115" i="11"/>
  <c r="L111" i="11"/>
  <c r="K111" i="11"/>
  <c r="J111" i="11"/>
  <c r="I111" i="11"/>
  <c r="H111" i="11"/>
  <c r="G111" i="11"/>
  <c r="F111" i="11"/>
  <c r="E111" i="11"/>
  <c r="D111" i="11"/>
  <c r="C111" i="11"/>
  <c r="D110" i="11"/>
  <c r="E110" i="11"/>
  <c r="F110" i="11"/>
  <c r="G110" i="11"/>
  <c r="H110" i="11"/>
  <c r="I110" i="11"/>
  <c r="J110" i="11"/>
  <c r="K110" i="11"/>
  <c r="L110" i="11"/>
  <c r="C110" i="11"/>
  <c r="L104" i="11"/>
  <c r="K104" i="11"/>
  <c r="J104" i="11"/>
  <c r="I104" i="11"/>
  <c r="H104" i="11"/>
  <c r="G104" i="11"/>
  <c r="F104" i="11"/>
  <c r="E104" i="11"/>
  <c r="L103" i="11"/>
  <c r="E103" i="11"/>
  <c r="F103" i="11"/>
  <c r="G103" i="11"/>
  <c r="H103" i="11"/>
  <c r="I103" i="11"/>
  <c r="J103" i="11"/>
  <c r="K103" i="11"/>
  <c r="L136" i="11"/>
  <c r="J136" i="11"/>
  <c r="K136" i="11"/>
  <c r="I136" i="11"/>
  <c r="G136" i="11"/>
  <c r="H136" i="11"/>
  <c r="F136" i="11"/>
  <c r="E136" i="11"/>
  <c r="D136" i="11"/>
  <c r="C136" i="11"/>
  <c r="L135" i="11"/>
  <c r="D135" i="11"/>
  <c r="E135" i="11"/>
  <c r="F135" i="11"/>
  <c r="G135" i="11"/>
  <c r="H135" i="11"/>
  <c r="I135" i="11"/>
  <c r="J135" i="11"/>
  <c r="K135" i="11"/>
  <c r="C135" i="11"/>
  <c r="J28" i="11" l="1"/>
  <c r="I28" i="11"/>
  <c r="H28" i="11"/>
  <c r="G28" i="11"/>
  <c r="F28" i="11"/>
  <c r="E28" i="11"/>
  <c r="H42" i="14" l="1"/>
  <c r="K51" i="20"/>
  <c r="C42" i="14"/>
  <c r="A51" i="20"/>
  <c r="E42" i="14"/>
  <c r="E51" i="20"/>
  <c r="F42" i="14"/>
  <c r="G51" i="20"/>
  <c r="G42" i="14"/>
  <c r="I51" i="20"/>
  <c r="D37" i="14"/>
  <c r="E46" i="20"/>
  <c r="E37" i="14"/>
  <c r="G46" i="20"/>
  <c r="F37" i="14"/>
  <c r="I46" i="20"/>
  <c r="D42" i="14"/>
  <c r="C51" i="20"/>
  <c r="L86" i="11"/>
  <c r="K86" i="11"/>
  <c r="J86" i="11"/>
  <c r="I86" i="11"/>
  <c r="H86" i="11"/>
  <c r="G86" i="11"/>
  <c r="F86" i="11"/>
  <c r="E86" i="11"/>
  <c r="D86" i="11"/>
  <c r="C86" i="11"/>
  <c r="L85" i="11"/>
  <c r="D85" i="11"/>
  <c r="E85" i="11"/>
  <c r="F85" i="11"/>
  <c r="G85" i="11"/>
  <c r="H85" i="11"/>
  <c r="I85" i="11"/>
  <c r="J85" i="11"/>
  <c r="K85" i="11"/>
  <c r="C85" i="11"/>
  <c r="L98" i="11" l="1"/>
  <c r="K98" i="11"/>
  <c r="J98" i="11"/>
  <c r="I98" i="11"/>
  <c r="H98" i="11"/>
  <c r="G98" i="11"/>
  <c r="F98" i="11"/>
  <c r="E98" i="11"/>
  <c r="D98" i="11"/>
  <c r="C98" i="11"/>
  <c r="L97" i="11"/>
  <c r="D97" i="11"/>
  <c r="E97" i="11"/>
  <c r="F97" i="11"/>
  <c r="G97" i="11"/>
  <c r="H97" i="11"/>
  <c r="I97" i="11"/>
  <c r="J97" i="11"/>
  <c r="K97" i="11"/>
  <c r="C97" i="11"/>
  <c r="G92" i="11"/>
  <c r="F92" i="11"/>
  <c r="E92" i="11"/>
  <c r="D92" i="11"/>
  <c r="C92" i="11"/>
  <c r="H92" i="11"/>
  <c r="I92" i="11"/>
  <c r="J92" i="11"/>
  <c r="K92" i="11"/>
  <c r="L92" i="11"/>
  <c r="L91" i="11"/>
  <c r="D91" i="11"/>
  <c r="E91" i="11"/>
  <c r="F91" i="11"/>
  <c r="G91" i="11"/>
  <c r="H91" i="11"/>
  <c r="I91" i="11"/>
  <c r="J91" i="11"/>
  <c r="K91" i="11"/>
  <c r="C91" i="11"/>
  <c r="C80" i="11"/>
  <c r="L81" i="11"/>
  <c r="K81" i="11"/>
  <c r="J81" i="11"/>
  <c r="I81" i="11"/>
  <c r="H81" i="11"/>
  <c r="G81" i="11"/>
  <c r="F81" i="11"/>
  <c r="E81" i="11"/>
  <c r="D81" i="11"/>
  <c r="C81" i="11"/>
  <c r="L80" i="11"/>
  <c r="D80" i="11"/>
  <c r="E80" i="11"/>
  <c r="F80" i="11"/>
  <c r="G80" i="11"/>
  <c r="H80" i="11"/>
  <c r="I80" i="11"/>
  <c r="J80" i="11"/>
  <c r="K80" i="11"/>
  <c r="L74" i="11"/>
  <c r="K74" i="11"/>
  <c r="J74" i="11"/>
  <c r="I74" i="11"/>
  <c r="H74" i="11"/>
  <c r="G74" i="11"/>
  <c r="F74" i="11"/>
  <c r="E74" i="11"/>
  <c r="D74" i="11"/>
  <c r="C74" i="11"/>
  <c r="L73" i="11"/>
  <c r="D73" i="11" l="1"/>
  <c r="E73" i="11"/>
  <c r="F73" i="11"/>
  <c r="G73" i="11"/>
  <c r="H73" i="11"/>
  <c r="I73" i="11"/>
  <c r="J73" i="11"/>
  <c r="K73" i="11"/>
  <c r="C73" i="11"/>
</calcChain>
</file>

<file path=xl/sharedStrings.xml><?xml version="1.0" encoding="utf-8"?>
<sst xmlns="http://schemas.openxmlformats.org/spreadsheetml/2006/main" count="1747" uniqueCount="652">
  <si>
    <t>Governance</t>
  </si>
  <si>
    <t>HIFIS</t>
  </si>
  <si>
    <t>Access Points to Service</t>
  </si>
  <si>
    <t>Triage and Assessment</t>
  </si>
  <si>
    <t>Vacancy Matching and Referral</t>
  </si>
  <si>
    <t>Question</t>
  </si>
  <si>
    <t>Answer</t>
  </si>
  <si>
    <t>Single adults</t>
  </si>
  <si>
    <t>Unaccompanied youth</t>
  </si>
  <si>
    <t>Families</t>
  </si>
  <si>
    <t>Total</t>
  </si>
  <si>
    <t>2019-20</t>
  </si>
  <si>
    <t>2020-21</t>
  </si>
  <si>
    <t>2021-22</t>
  </si>
  <si>
    <t>2022-23</t>
  </si>
  <si>
    <t>Target</t>
  </si>
  <si>
    <t>People experiencing homelessness for at least one day (that year)</t>
  </si>
  <si>
    <t>People experiencing chronic homelessness for at least one day (that year)</t>
  </si>
  <si>
    <t>Indigenous peoples experiencing homelessness for at least one day (that year)</t>
  </si>
  <si>
    <t>2.10</t>
  </si>
  <si>
    <t>2.11</t>
  </si>
  <si>
    <t>2.12</t>
  </si>
  <si>
    <t>2.13</t>
  </si>
  <si>
    <t>2.14</t>
  </si>
  <si>
    <t>2.15</t>
  </si>
  <si>
    <t>2.16</t>
  </si>
  <si>
    <t>2.17</t>
  </si>
  <si>
    <t>2.18</t>
  </si>
  <si>
    <t>Fewer people returning to homelessness</t>
  </si>
  <si>
    <t>2.9</t>
  </si>
  <si>
    <t>Additional Outcomes</t>
  </si>
  <si>
    <t>Population</t>
  </si>
  <si>
    <t>2.1</t>
  </si>
  <si>
    <t>2.2</t>
  </si>
  <si>
    <t>2.3</t>
  </si>
  <si>
    <t>2.4</t>
  </si>
  <si>
    <t>2.5</t>
  </si>
  <si>
    <t>2.6</t>
  </si>
  <si>
    <t>2.7</t>
  </si>
  <si>
    <t>2.8</t>
  </si>
  <si>
    <t>Section 3 - Step 2 - Q3.8</t>
  </si>
  <si>
    <r>
      <t xml:space="preserve">*Instructions for NHQ: Please </t>
    </r>
    <r>
      <rPr>
        <b/>
        <sz val="12"/>
        <color rgb="FFFF0000"/>
        <rFont val="Arial"/>
        <family val="2"/>
      </rPr>
      <t>DO NOT</t>
    </r>
    <r>
      <rPr>
        <sz val="12"/>
        <color rgb="FFFF0000"/>
        <rFont val="Arial"/>
        <family val="2"/>
      </rPr>
      <t xml:space="preserve"> protect this sheet, as the check-boxes will not work. Please </t>
    </r>
    <r>
      <rPr>
        <b/>
        <sz val="12"/>
        <color rgb="FFFF0000"/>
        <rFont val="Arial"/>
        <family val="2"/>
      </rPr>
      <t>HIDE</t>
    </r>
    <r>
      <rPr>
        <sz val="12"/>
        <color rgb="FFFF0000"/>
        <rFont val="Arial"/>
        <family val="2"/>
      </rPr>
      <t xml:space="preserve"> this sheet.</t>
    </r>
  </si>
  <si>
    <r>
      <t xml:space="preserve">*Instructions for NHQ: Please password </t>
    </r>
    <r>
      <rPr>
        <b/>
        <sz val="12"/>
        <color rgb="FFFF0000"/>
        <rFont val="Arial"/>
        <family val="2"/>
      </rPr>
      <t>PROTECT</t>
    </r>
    <r>
      <rPr>
        <sz val="12"/>
        <color rgb="FFFF0000"/>
        <rFont val="Arial"/>
        <family val="2"/>
      </rPr>
      <t xml:space="preserve"> and </t>
    </r>
    <r>
      <rPr>
        <b/>
        <sz val="12"/>
        <color rgb="FFFF0000"/>
        <rFont val="Arial"/>
        <family val="2"/>
      </rPr>
      <t>HIDE</t>
    </r>
    <r>
      <rPr>
        <sz val="12"/>
        <color rgb="FFFF0000"/>
        <rFont val="Arial"/>
        <family val="2"/>
      </rPr>
      <t xml:space="preserve"> this sheet.</t>
    </r>
  </si>
  <si>
    <t>HMIS</t>
  </si>
  <si>
    <t>Coordinated Access Resource Inventory</t>
  </si>
  <si>
    <t xml:space="preserve">SECTION 2: COORDINATED ACCESS AND HOMELESSNESS MANAGEMENT 
INFORMATION SYSTEM (HMIS) SELF-ASSESSMENT </t>
  </si>
  <si>
    <t>Section 2 - SUMMARY TABLE 1</t>
  </si>
  <si>
    <t>2.3 a)</t>
  </si>
  <si>
    <t>2.4 a)</t>
  </si>
  <si>
    <t>Percentage</t>
  </si>
  <si>
    <t>Instances "Yes"</t>
  </si>
  <si>
    <t>People new to the List (that year)</t>
  </si>
  <si>
    <t>Returns to homelessness (that year)</t>
  </si>
  <si>
    <t>Given your answers in Section 3, you can report annual result(s) for additional community-level outcomes using your List. Add a target for 2027-28 in the far right box.</t>
  </si>
  <si>
    <t>Section 4 - Outcome #1 Annual</t>
  </si>
  <si>
    <t>Section 4 - Outcome #2 Annual</t>
  </si>
  <si>
    <t>Section 4 - Outcome #3 Annual</t>
  </si>
  <si>
    <t>Section 4 - Outcome #4 Annual</t>
  </si>
  <si>
    <t>Section 4 - Outcome #5 Annual</t>
  </si>
  <si>
    <t>People who experienced homelessness for at least one day (that year)</t>
  </si>
  <si>
    <t>People who were newly identified (that year)</t>
  </si>
  <si>
    <t>Indigenous peoples who experienced homelessness for at least one day (that year)</t>
  </si>
  <si>
    <t>People who experienced chronic homelessness for at least one day (that year)</t>
  </si>
  <si>
    <t>People who experienced homelessness for at least one day (that month)</t>
  </si>
  <si>
    <t>March 2020</t>
  </si>
  <si>
    <t>March 2022</t>
  </si>
  <si>
    <t>March 2023</t>
  </si>
  <si>
    <t>People who were newly identified (that month)</t>
  </si>
  <si>
    <t>Returns to homelessness (that month)</t>
  </si>
  <si>
    <t>Indigenous peoples who experienced homelessness for at least one day (that month)</t>
  </si>
  <si>
    <t>People who experienced chronic homelessness for at least one day (that month)</t>
  </si>
  <si>
    <t>People experiencing homelessness for at least one day (that month)</t>
  </si>
  <si>
    <t>People new to the List (that month)</t>
  </si>
  <si>
    <t>Indigenous peoples experiencing homelessness for at least one day (that month)</t>
  </si>
  <si>
    <t>People experiencing chronic homelessness for at least one day (that month)</t>
  </si>
  <si>
    <t>Section 4 - Outcome #1 Monthly</t>
  </si>
  <si>
    <t>Section 4 - Outcome #2 Monthly</t>
  </si>
  <si>
    <t>Section 4 - Outcome #3 Monthly</t>
  </si>
  <si>
    <t>Section 4 - Outcome #4 Monthly</t>
  </si>
  <si>
    <t>Section 4 - Outcome #5 Monthly</t>
  </si>
  <si>
    <t>#1 Annual</t>
  </si>
  <si>
    <t>#2 Annual</t>
  </si>
  <si>
    <t>#3 Annual</t>
  </si>
  <si>
    <t>#4 Annual</t>
  </si>
  <si>
    <t>#5 Annual</t>
  </si>
  <si>
    <t>#6 Annual</t>
  </si>
  <si>
    <t>#1 Monthly</t>
  </si>
  <si>
    <t>#2 Monthly</t>
  </si>
  <si>
    <t>#3 Monthly</t>
  </si>
  <si>
    <t>#4 Monthly</t>
  </si>
  <si>
    <t>#5 Monthly</t>
  </si>
  <si>
    <t>#6 Monthly</t>
  </si>
  <si>
    <t xml:space="preserve">3.5 a) </t>
  </si>
  <si>
    <t>Other HMIS</t>
  </si>
  <si>
    <t>Excel</t>
  </si>
  <si>
    <t>Not applicable – Do not have a List yet</t>
  </si>
  <si>
    <t xml:space="preserve">     </t>
  </si>
  <si>
    <t xml:space="preserve">3.8 a) </t>
  </si>
  <si>
    <t>Indigenous identity (mandatory for Reaching Home)</t>
  </si>
  <si>
    <t>Age</t>
  </si>
  <si>
    <t>Household type (e.g., single or family)</t>
  </si>
  <si>
    <t>Gender identity</t>
  </si>
  <si>
    <t>Veteran status</t>
  </si>
  <si>
    <t>Other (please define)</t>
  </si>
  <si>
    <t>Step 1: 
Has a List</t>
  </si>
  <si>
    <t>Step 2:
Has a real-time List</t>
  </si>
  <si>
    <t>Step 3:
Has a comprehensive List</t>
  </si>
  <si>
    <t>Step 1</t>
  </si>
  <si>
    <t>Step 2</t>
  </si>
  <si>
    <t>Step 3</t>
  </si>
  <si>
    <t>Other data source(s)</t>
  </si>
  <si>
    <t>Section 2 - SUMMARY TABLE 2</t>
  </si>
  <si>
    <t>Section 3 - SUMMARY TABLE 1</t>
  </si>
  <si>
    <t>2022-2023</t>
  </si>
  <si>
    <t xml:space="preserve">List was in place as of January 1, 2023 (or earlier) </t>
  </si>
  <si>
    <t>Can generate
monthly data</t>
  </si>
  <si>
    <t>Has set targets</t>
  </si>
  <si>
    <t>Has an outcomes-based approach     in place</t>
  </si>
  <si>
    <t xml:space="preserve">List was in place as of April 1, 2022 
(or earlier) </t>
  </si>
  <si>
    <t>Can generate
annual data</t>
  </si>
  <si>
    <r>
      <t xml:space="preserve">Step 4: Can report </t>
    </r>
    <r>
      <rPr>
        <b/>
        <u/>
        <sz val="12"/>
        <rFont val="Arial"/>
        <family val="2"/>
      </rPr>
      <t>monthly</t>
    </r>
    <r>
      <rPr>
        <b/>
        <sz val="12"/>
        <rFont val="Arial"/>
        <family val="2"/>
      </rPr>
      <t xml:space="preserve"> outcomes and set targets using data from the List (reporting in Section 4 is mandatory for 2023-24 CHRs, if not earlier) </t>
    </r>
  </si>
  <si>
    <r>
      <t xml:space="preserve">Step 4: Can report </t>
    </r>
    <r>
      <rPr>
        <b/>
        <u/>
        <sz val="12"/>
        <rFont val="Arial"/>
        <family val="2"/>
      </rPr>
      <t>annual</t>
    </r>
    <r>
      <rPr>
        <b/>
        <sz val="12"/>
        <rFont val="Arial"/>
        <family val="2"/>
      </rPr>
      <t xml:space="preserve"> outcomes and set targets using data from the List
(reporting in Section 4 is mandatory once annual data can be generated) </t>
    </r>
  </si>
  <si>
    <t>3.25 a)</t>
  </si>
  <si>
    <t>3.26 a)</t>
  </si>
  <si>
    <t>3.26 b)</t>
  </si>
  <si>
    <t>3.26 c)</t>
  </si>
  <si>
    <t>3.26 d)</t>
  </si>
  <si>
    <t>3.26 e)</t>
  </si>
  <si>
    <t>3.26f) #1</t>
  </si>
  <si>
    <t>3.26f) #2</t>
  </si>
  <si>
    <t>3.26f) #3</t>
  </si>
  <si>
    <t>3.26f) #4</t>
  </si>
  <si>
    <t>3.26f) #5</t>
  </si>
  <si>
    <t>Numeral value</t>
  </si>
  <si>
    <t>All combined</t>
  </si>
  <si>
    <t>If total is 11, OBA is implemented</t>
  </si>
  <si>
    <t>3.27 a)</t>
  </si>
  <si>
    <t>3.28 a)</t>
  </si>
  <si>
    <t>3.28 b)</t>
  </si>
  <si>
    <t>3.28 c)</t>
  </si>
  <si>
    <t>3.28 d)</t>
  </si>
  <si>
    <t>3.28 e)</t>
  </si>
  <si>
    <t>3.28g) #1</t>
  </si>
  <si>
    <t>3.28g) #2</t>
  </si>
  <si>
    <t>3.28g) #3</t>
  </si>
  <si>
    <t>3.28g) #4</t>
  </si>
  <si>
    <t>3.28g) #5</t>
  </si>
  <si>
    <t>Step 4 ANNUAL</t>
  </si>
  <si>
    <t>Step 4 Monthly</t>
  </si>
  <si>
    <t>Rule</t>
  </si>
  <si>
    <t>3.25a)</t>
  </si>
  <si>
    <t>3.25b)</t>
  </si>
  <si>
    <t>3.25c)</t>
  </si>
  <si>
    <t>3.25d)</t>
  </si>
  <si>
    <t>3.26a)</t>
  </si>
  <si>
    <t>3.26b)</t>
  </si>
  <si>
    <t>3.26c)</t>
  </si>
  <si>
    <t>3.26d)</t>
  </si>
  <si>
    <t>3.26e)</t>
  </si>
  <si>
    <t>Enough</t>
  </si>
  <si>
    <t>Capacity</t>
  </si>
  <si>
    <t>White = 3.25d) YES + 3.26a) YES</t>
  </si>
  <si>
    <t>White = 3.25c) YES + 3.26a) YES</t>
  </si>
  <si>
    <t>White = 3.25b) YES + 3.26a) YES</t>
  </si>
  <si>
    <t>White = 3.25a) YES + 3.26a) YES</t>
  </si>
  <si>
    <t>3.25 Value (Yes = 1)</t>
  </si>
  <si>
    <t>3.26 Value (Yes = 1)</t>
  </si>
  <si>
    <t>Total value (Yes = 2)</t>
  </si>
  <si>
    <t>Targets</t>
  </si>
  <si>
    <t>White = 3.25a) YES + 3.26f #1) YES</t>
  </si>
  <si>
    <t>White = 3.25a) YES + 3.26b) YES</t>
  </si>
  <si>
    <t>White = 3.25b) YES + 3.26b) YES</t>
  </si>
  <si>
    <t>White = 3.25c) YES + 3.26b) YES</t>
  </si>
  <si>
    <t>White = 3.25d) YES + 3.26b) YES</t>
  </si>
  <si>
    <t>White = 3.25a) YES + 3.26c) YES</t>
  </si>
  <si>
    <t>White = 3.25b) YES + 3.26c) YES</t>
  </si>
  <si>
    <t>White = 3.25c) YES + 3.26c) YES</t>
  </si>
  <si>
    <t>White = 3.25d) YES + 3.26c) YES</t>
  </si>
  <si>
    <t>White = 3.25a) YES + 3.26d) YES</t>
  </si>
  <si>
    <t>White = 3.25b) YES + 3.26d) YES</t>
  </si>
  <si>
    <t>White = 3.25c) YES + 3.26d) YES</t>
  </si>
  <si>
    <t>White = 3.25d) YES + 3.26d) YES</t>
  </si>
  <si>
    <t>White = 3.25a) YES + 3.26e) YES</t>
  </si>
  <si>
    <t>White = 3.25b) YES + 3.26e) YES</t>
  </si>
  <si>
    <t>White = 3.25c) YES + 3.26e) YES</t>
  </si>
  <si>
    <t>White = 3.25d) YES + 3.26e) YES</t>
  </si>
  <si>
    <t>White = 3.25a) YES + 3.26f #5) YES</t>
  </si>
  <si>
    <t>White = 3.25a) YES + 3.26f #4) YES</t>
  </si>
  <si>
    <t>White = 3.25a) YES + 3.26f #3) YES</t>
  </si>
  <si>
    <t>White = 3.25a) YES + 3.26f #2) YES</t>
  </si>
  <si>
    <t>3.27 Value (Yes = 1)</t>
  </si>
  <si>
    <t>3.27a)</t>
  </si>
  <si>
    <t>3.27b)</t>
  </si>
  <si>
    <t>3.27c)</t>
  </si>
  <si>
    <t>3.27d)</t>
  </si>
  <si>
    <t>3.28 Value (Yes = 1)</t>
  </si>
  <si>
    <t>White = 3.27a) YES + 3.28a) YES</t>
  </si>
  <si>
    <t>White = 3.27b) YES + 3.28a) YES</t>
  </si>
  <si>
    <t>White = 3.27c) YES + 3.28a) YES</t>
  </si>
  <si>
    <t>White = 3.27d) YES + 3.28a) YES</t>
  </si>
  <si>
    <t>3.28a)</t>
  </si>
  <si>
    <t>3.28b)</t>
  </si>
  <si>
    <t>3.28c)</t>
  </si>
  <si>
    <t>3.28d)</t>
  </si>
  <si>
    <t>White = 3.27a) YES + 3.28b) YES</t>
  </si>
  <si>
    <t>3.28e)</t>
  </si>
  <si>
    <t>White = 3.27b) YES + 3.28b) YES</t>
  </si>
  <si>
    <t>White = 3.27c) YES + 3.28b) YES</t>
  </si>
  <si>
    <t>White = 3.27d) YES + 3.28b) YES</t>
  </si>
  <si>
    <t>White = 3.27a) YES + 3.28c) YES</t>
  </si>
  <si>
    <t>White = 3.27b) YES + 3.28c) YES</t>
  </si>
  <si>
    <t>White = 3.27c) YES + 3.28c) YES</t>
  </si>
  <si>
    <t>White = 3.27d) YES + 3.28c) YES</t>
  </si>
  <si>
    <t>White = 3.27a) YES + 3.28d) YES</t>
  </si>
  <si>
    <t>White = 3.27b) YES + 3.28d) YES</t>
  </si>
  <si>
    <t>White = 3.27c) YES + 3.28d) YES</t>
  </si>
  <si>
    <t>White = 3.27d) YES + 3.28d) YES</t>
  </si>
  <si>
    <t>White = 3.27a) YES + 3.28e) YES</t>
  </si>
  <si>
    <t>White = 3.27b) YES + 3.28e) YES</t>
  </si>
  <si>
    <t>White = 3.27c) YES + 3.28e) YES</t>
  </si>
  <si>
    <t>White = 3.27d) YES + 3.28e) YES</t>
  </si>
  <si>
    <t>White = 3.27a) YES + 3.28g #1) YES</t>
  </si>
  <si>
    <t>White = 3.27a) YES + 3.28g #2) YES</t>
  </si>
  <si>
    <t>White = 3.27a) YES + 3.28g #3) YES</t>
  </si>
  <si>
    <t>White = 3.27a) YES + 3.28g #4) YES</t>
  </si>
  <si>
    <t>White = 3.27a) YES + 3.28g #5) YES</t>
  </si>
  <si>
    <t>March 2019</t>
  </si>
  <si>
    <t>From the List, can the community get demographic data for…</t>
  </si>
  <si>
    <t xml:space="preserve">Your answers in Section 3 indicate that your community currently does not have a real-time, comprehensive List with enough data and the capacity to generate monthly baselines and set targets. </t>
  </si>
  <si>
    <t>&gt;</t>
  </si>
  <si>
    <t>Message only appears if SUM of each March Value</t>
  </si>
  <si>
    <t xml:space="preserve">Your answers in Section 3 indicate that your community currently does not have a real-time, comprehensive List with enough data and the capacity to generate annual baselines and set targets. </t>
  </si>
  <si>
    <t>Have you changed any data or target as submitted in a previous CHR for this additional outcome? If yes, in the comment below please describe what was changed and why?</t>
  </si>
  <si>
    <t>*Instructions for NHQ: Please password PROTECT and HIDE this sheet.</t>
  </si>
  <si>
    <t>Choisissez-en un</t>
  </si>
  <si>
    <t>Oui</t>
  </si>
  <si>
    <t>Non</t>
  </si>
  <si>
    <t>Grille de réponse 1</t>
  </si>
  <si>
    <t>Grille de réponse 2</t>
  </si>
  <si>
    <t>En développement</t>
  </si>
  <si>
    <t>Pas encore commencé</t>
  </si>
  <si>
    <t>Grille de réponse 3</t>
  </si>
  <si>
    <t>Tous les membres de la famille, y compris les personnes à charge</t>
  </si>
  <si>
    <t>Seulement les chefs de ménage</t>
  </si>
  <si>
    <t>Grille de réponse 4</t>
  </si>
  <si>
    <t>Oui – Inclue plus que l’itinérance chronique</t>
  </si>
  <si>
    <t>Non – N’inclue que l’itinérance chronique</t>
  </si>
  <si>
    <t>Grille de réponse 5</t>
  </si>
  <si>
    <t>Pas encore</t>
  </si>
  <si>
    <t>Grille de réponse 6</t>
  </si>
  <si>
    <t>Ne s’applique pas</t>
  </si>
  <si>
    <t>Grille de réponse 7</t>
  </si>
  <si>
    <t>Indécis</t>
  </si>
  <si>
    <t>Grille de réponse 8</t>
  </si>
  <si>
    <t>Sans objet – N’a pas encore de liste</t>
  </si>
  <si>
    <t>Grille de réponse 9</t>
  </si>
  <si>
    <t>Grille de réponse 10</t>
  </si>
  <si>
    <t>Grille de réponse 11</t>
  </si>
  <si>
    <t>Oui – les volets de financement CD et ICA coexistent</t>
  </si>
  <si>
    <t>Non – seul le financement CD est disponible</t>
  </si>
  <si>
    <t>Ne s’applique pas – la communauté n'est pas une CD</t>
  </si>
  <si>
    <t>Dès que de nouvelles informations sont disponibles</t>
  </si>
  <si>
    <t>À chaque jour</t>
  </si>
  <si>
    <t>À chaque semaine</t>
  </si>
  <si>
    <t>À chaque mois</t>
  </si>
  <si>
    <t>Autre (à définir)</t>
  </si>
  <si>
    <t>Non – il y a une période d'attente avant que les personnes ne soient inscrites sur la liste</t>
  </si>
  <si>
    <t>Vers un chez-soi : la stratégie canadienne de lutte contre l'itinérance</t>
  </si>
  <si>
    <t>Rapport communautaire en matière d'itinérance</t>
  </si>
  <si>
    <t>(VEUILLEZ AJOUTER LE NOM DE LA COMMUNAUTÉ ICI)</t>
  </si>
  <si>
    <t>*GABARIT POUR LES COMMUNAUTÉS*</t>
  </si>
  <si>
    <t>SECTION 1 : CONTEXTE COMMUNAUTAIRE</t>
  </si>
  <si>
    <t>Survol</t>
  </si>
  <si>
    <r>
      <t xml:space="preserve">a) Soulignez les efforts et/ou problèmes particuliers liés au travail que votre communauté a fait pour </t>
    </r>
    <r>
      <rPr>
        <b/>
        <sz val="12"/>
        <rFont val="Arial"/>
        <family val="2"/>
      </rPr>
      <t>prévenir ou réduire l’itinérance</t>
    </r>
    <r>
      <rPr>
        <sz val="12"/>
        <rFont val="Arial"/>
        <family val="2"/>
      </rPr>
      <t xml:space="preserve"> et </t>
    </r>
    <r>
      <rPr>
        <b/>
        <sz val="12"/>
        <rFont val="Arial"/>
        <family val="2"/>
      </rPr>
      <t>améliorer l’accès à des logements sécuritaires et adéquats</t>
    </r>
    <r>
      <rPr>
        <sz val="12"/>
        <rFont val="Arial"/>
        <family val="2"/>
      </rPr>
      <t xml:space="preserve"> au cours de la dernière année.</t>
    </r>
  </si>
  <si>
    <r>
      <t>b) Quel a été l'</t>
    </r>
    <r>
      <rPr>
        <b/>
        <sz val="12"/>
        <rFont val="Arial"/>
        <family val="2"/>
      </rPr>
      <t>impact</t>
    </r>
    <r>
      <rPr>
        <sz val="12"/>
        <rFont val="Arial"/>
        <family val="2"/>
      </rPr>
      <t xml:space="preserve"> de ces efforts et/ou problèmes sur les résultats de votre communauté au cours de la dernière année (comme indiqué à la section 4, le cas échéant) ? Veuillez indiquer N/A si l'impact n'est pas connu à ce jour.</t>
    </r>
  </si>
  <si>
    <r>
      <t xml:space="preserve">Comment l'approche de la communauté en matière de lutte contre l’itinérance a-t-elle changé au cours des dernières années ? La feuille de travail intitulée </t>
    </r>
    <r>
      <rPr>
        <b/>
        <sz val="12"/>
        <rFont val="Arial"/>
        <family val="2"/>
      </rPr>
      <t>« Réflexion sur l'évolution de la réponse à l’itinérance »</t>
    </r>
    <r>
      <rPr>
        <sz val="12"/>
        <rFont val="Arial"/>
        <family val="2"/>
      </rPr>
      <t xml:space="preserve"> peut aider à réfléchir à la manière dont l'approche a changé et à l'impact de ces changements au niveau local.</t>
    </r>
  </si>
  <si>
    <t xml:space="preserve">Collaboration des organisations autochtones et non-autochtones </t>
  </si>
  <si>
    <t>a) Votre communauté, en tant que Communauté désignée (CD), reçoit-elle également des fonds du volet Itinérance chez les Autochtones (ICA) de Vers un chez-soi ? Si oui, votre communauté dispose d'une entité communautaire (EC) et/ou d'un conseil consultatif communautaire (CCC) du volet ICA.</t>
  </si>
  <si>
    <r>
      <t>b) En ce qui concerne l’accès coordonné et un SGII, y a-t-il eu une collaboration continue et significative  entre l'</t>
    </r>
    <r>
      <rPr>
        <b/>
        <sz val="12"/>
        <rFont val="Arial"/>
        <family val="2"/>
      </rPr>
      <t>EC de la CD</t>
    </r>
    <r>
      <rPr>
        <sz val="12"/>
        <rFont val="Arial"/>
        <family val="2"/>
      </rPr>
      <t xml:space="preserve"> et l'</t>
    </r>
    <r>
      <rPr>
        <b/>
        <sz val="12"/>
        <rFont val="Arial"/>
        <family val="2"/>
      </rPr>
      <t>EC du volet ICA et/ou le CCC du volet ICA</t>
    </r>
    <r>
      <rPr>
        <sz val="12"/>
        <rFont val="Arial"/>
        <family val="2"/>
      </rPr>
      <t xml:space="preserve"> au cours de la période couverte par le rapport ?</t>
    </r>
  </si>
  <si>
    <t>c) Décrivez cette collaboration plus en détail. Quand la collaboration a-t-elle eu lieu et était-ce avec l’EC du volet ICA et/ou le CCC du volet ICA ? Quels sont les aspects de l'accès coordonné et/ou du SGII qui ont été discutés ? Comment les perspectives autochtones ont-elles influencé le résultat ?</t>
  </si>
  <si>
    <t>c) Décrivez plus en détail comment cette collaboration se déroulera au cours de l'année à venir. Quand la collaboration aura-t-elle lieu et se fera-t-elle avec l’EC du volet ICA et/ou le CCC du volet ICA ? Quels aspects de l'accès coordonné et/ou du SGII seront abordés ?</t>
  </si>
  <si>
    <t>*Veuillez ajouter vos commentaires ici*</t>
  </si>
  <si>
    <r>
      <t>a) En ce qui concerne l'accès coordonné et le SGII , y a-t-il eu une collaboration continue et significative entre l'</t>
    </r>
    <r>
      <rPr>
        <b/>
        <sz val="12"/>
        <rFont val="Arial"/>
        <family val="2"/>
      </rPr>
      <t xml:space="preserve">EC de de la CD ou l'EC du volet Itinérance dans les territoires </t>
    </r>
    <r>
      <rPr>
        <sz val="12"/>
        <rFont val="Arial"/>
        <family val="2"/>
      </rPr>
      <t xml:space="preserve">et les </t>
    </r>
    <r>
      <rPr>
        <b/>
        <u/>
        <sz val="12"/>
        <rFont val="Arial"/>
        <family val="2"/>
      </rPr>
      <t>organisations autochtones locales</t>
    </r>
    <r>
      <rPr>
        <sz val="12"/>
        <rFont val="Arial"/>
        <family val="2"/>
      </rPr>
      <t xml:space="preserve"> au cours de la période de rapport ? Lorsqu'elle existe dans votre province, cette collaboration pourrait inclure l'EC du volet ICA de la communauté non-désignée et/ou les organisations financées par le volet ICA de la communauté non-désignée. Notez que la collaboration avec l'EC et/ou le CCC du volet ICA, le cas échéant, ne doit être incluse que dans la question 1.3 ci-dessus.</t>
    </r>
  </si>
  <si>
    <t>b) Décrivez cette collaboration plus en détail. Comment les peuples autochtones ont-ils été impliqués dans ces discussions ? Quand la collaboration a-t-elle eu lieu et quelles organisations ont été impliquées ? Quels aspects de l'accès coordonné et/ou du SGII ont été discutés ? Comment les perspectives autochtones ont-elles influencé le résultat ?</t>
  </si>
  <si>
    <t>b) Décrivez plus en détail comment cette collaboration se déroulera au cours de l'année à venir. Comment les populations autochtones seront-elles impliquées dans ces discussions ? Quand la collaboration aura-t-elle lieu et quelles organisations seront impliquées ? Quels aspects de l'accès coordonné et/ou du SGII seront abordés ?</t>
  </si>
  <si>
    <r>
      <t xml:space="preserve">a) En ce qui concerne la réalisation du Rapport communautaire en matière d’itinérance (RCMI), y a-t-il eu une collaboration continue et significative entre les </t>
    </r>
    <r>
      <rPr>
        <b/>
        <sz val="12"/>
        <rFont val="Arial"/>
        <family val="2"/>
      </rPr>
      <t>organisations autochtones et non autochtones locales et, le cas échéant, l’EC et/ou le CCC du volet ICA</t>
    </r>
    <r>
      <rPr>
        <sz val="12"/>
        <rFont val="Arial"/>
        <family val="2"/>
      </rPr>
      <t xml:space="preserve"> ?</t>
    </r>
  </si>
  <si>
    <t>b) Décrivez cette collaboration plus en détail. Comment les peuples autochtones ont-ils été impliqués dans ces discussions ? Quand la collaboration a-t-elle eu lieu et quelles organisations ont été impliquées, telles que l’EC et/ou le CCC du volet ICA ? Quelles sections du RCMI ont été infromées par des contributions et/ou des points de vue autochtones ?</t>
  </si>
  <si>
    <t>b) Quel est le plan prévu pour garantir une collaboration significative au cours du processus du RCMI de l'année prochaine ? Comment les peuples autochtones seront-ils impliqués dans ces discussions ? Quelles organisations, telles que l’EC et/ou le CCC du volet ICA, seront impliquées ? Quand et comment seront-elles impliquées ?</t>
  </si>
  <si>
    <t>a) Votre communauté dispose-t-elle d'un CCC du volet ICA distinct ?</t>
  </si>
  <si>
    <t>b) Le RCMI a-t-il également été approuvé par le CCC du volet ICA ?</t>
  </si>
  <si>
    <t>c) Veuillez expliquer comment la mobilisation du CCC du volet ICA se produira au cours du processus du RCMI de l’année prochaine. Quand et comment seront-ils impliqués ?</t>
  </si>
  <si>
    <t xml:space="preserve">Accès du public aux résultats </t>
  </si>
  <si>
    <t>Comme l’indiquent les directives de Vers un chez-soi, les communautés sont tenues de rendre un sommaire des résultats du RCMI accessibles au public. Comment le public aura-t-il accès à cette information? Par exemple, quel site Web sera utilisé pour publier les résultats?</t>
  </si>
  <si>
    <t>Fin de la section 1</t>
  </si>
  <si>
    <t>*Veuillez ajouter le nombre de fournisseurs de services ici*</t>
  </si>
  <si>
    <t>*Veuillez ajouter le nom du SGII ici*</t>
  </si>
  <si>
    <t>AAAA-MM-JJ</t>
  </si>
  <si>
    <r>
      <t xml:space="preserve">Y a-t-il un modèle de gouvernance pour l’accès coordonné </t>
    </r>
    <r>
      <rPr>
        <b/>
        <sz val="12"/>
        <color theme="1"/>
        <rFont val="Arial"/>
        <family val="2"/>
      </rPr>
      <t>et</t>
    </r>
    <r>
      <rPr>
        <sz val="12"/>
        <color theme="1"/>
        <rFont val="Arial"/>
        <family val="2"/>
      </rPr>
      <t xml:space="preserve"> une ou des organisations responsables de l’accès coordonné ont-elles été désignées ?</t>
    </r>
  </si>
  <si>
    <r>
      <t xml:space="preserve">Y a-t-il un modèle de gouvernance pour votre SGII </t>
    </r>
    <r>
      <rPr>
        <b/>
        <sz val="12"/>
        <color theme="1"/>
        <rFont val="Arial"/>
        <family val="2"/>
      </rPr>
      <t>et</t>
    </r>
    <r>
      <rPr>
        <sz val="12"/>
        <color theme="1"/>
        <rFont val="Arial"/>
        <family val="2"/>
      </rPr>
      <t xml:space="preserve"> une ou des organisations responsables du SGII ont-elles été désignées ?</t>
    </r>
  </si>
  <si>
    <t>Est-ce que tous les fournisseurs de services qui reçoivent du financement du volet Communautés désignées ou Itinérance dans les territoires participent à l’accès coordonné ?</t>
  </si>
  <si>
    <t xml:space="preserve">Gouvernance </t>
  </si>
  <si>
    <t>Système de gestion de l’information sur l’itinérance (SGII)</t>
  </si>
  <si>
    <t>a) Votre communauté a-t-elle un SGII pour gérer les données au niveau de l’individu et au niveau des renseignements sur les fournisseurs de services dans le contexte de l’accès coordonné ?</t>
  </si>
  <si>
    <t>c) Dans votre communauté, le système d'information sur les personnes et les familles sans-abri (SISA) est-il le SGII utilisé ?</t>
  </si>
  <si>
    <t>b) Combien de prestataires de services dans la communauté utilisent actuellement ce SGII ?</t>
  </si>
  <si>
    <t>d) Quel est le SGII utilisé ?</t>
  </si>
  <si>
    <t>e) Quand a-t-il été mis en œuvre ?</t>
  </si>
  <si>
    <t>Avez-vous un ensemble d’ententes locales dans le cadre de votre SGII pour gérer la protection des renseignements personnels, le partage des données et le consentement des clients conformément aux lois municipales, provinciales et fédérales ?</t>
  </si>
  <si>
    <t>Avez-vous mis en place des mesures de protection pour vous assurer que les données recueillies par le biais de votre SGII sont protégées contre les accès non autorisés ?</t>
  </si>
  <si>
    <r>
      <t xml:space="preserve">Votre communauté a-t-elle signé une entente avec Infrastructure Canada ? Il s'agit </t>
    </r>
    <r>
      <rPr>
        <b/>
        <sz val="12"/>
        <color theme="1"/>
        <rFont val="Arial"/>
        <family val="2"/>
      </rPr>
      <t xml:space="preserve">soit </t>
    </r>
    <r>
      <rPr>
        <sz val="12"/>
        <color theme="1"/>
        <rFont val="Arial"/>
        <family val="2"/>
      </rPr>
      <t xml:space="preserve">d'une entente de transmission de données (pour les communautés qui utilisent le SISA), </t>
    </r>
    <r>
      <rPr>
        <b/>
        <sz val="12"/>
        <color theme="1"/>
        <rFont val="Arial"/>
        <family val="2"/>
      </rPr>
      <t>soit d</t>
    </r>
    <r>
      <rPr>
        <sz val="12"/>
        <color theme="1"/>
        <rFont val="Arial"/>
        <family val="2"/>
      </rPr>
      <t>'une entente de partage de données (pour celles qui utilisent un SGII équivalent). Il est à noter que les ententes peuvent être signées par une communauté directement ou au nom d'une communauté (p. ex. lorsque la province ou une autre communauté est autorisée à le faire, en tant qu'hôte du SGII).</t>
    </r>
  </si>
  <si>
    <t xml:space="preserve">Points d’accès au service </t>
  </si>
  <si>
    <t xml:space="preserve">Triage et évaluation </t>
  </si>
  <si>
    <t xml:space="preserve">Répertoire des ressources de l’accès coordonné </t>
  </si>
  <si>
    <t>Les points d’accès sont-ils disponibles sous une forme ou une autre dans l’ensemble de la région géographique de la CD ou du volet Itinérance dans les territoires, de sorte que le système d’accès coordonné dessert l’ensemble de la région géographique ?</t>
  </si>
  <si>
    <t>Y a-t-il des procédures en place pour veiller à ce que l’accès au système d’accès coordonné soit facile et équitable et qu’il réponde à tout problème qui pourrait survenir, selon le besoin ?</t>
  </si>
  <si>
    <t>Existe-t-il des processus en place qui garantissent que personne ne se voit refuser l’accès au service en raison d’obstacles perçus en matière de logement ou de services ?</t>
  </si>
  <si>
    <t>Le processus de triage et d’évaluation est-il décrit dans une ou plusieurs politiques et/ou protocoles, incluant une procédure d’admission portant sur l’entrée de nouveaux clients dans le système d’accès coordonné et/ou le SGII quand ils sont (re)connectés avec un point d’accès ?</t>
  </si>
  <si>
    <t>Un outil d’évaluation commun est-il utilisé pour tous les groupes de la population (par exemple, les jeunes, les femmes qui fuient la violence, les Autochtones) ?</t>
  </si>
  <si>
    <t xml:space="preserve"> Jumelage et aiguillage vers les logements vacants </t>
  </si>
  <si>
    <t>Toutes les ressources en logement financées dans le cadre du volet Communautés désignées ou du volet Itinérance dans les territoires sont-elles répertoriées dans le Répertoire des ressources de l’accès coordonné ?</t>
  </si>
  <si>
    <t>Pour chaque ressource en logement figurant dans le Répertoire des ressources de l’accès coordonné, les critères d’admissibilité ont-ils été documentés ?</t>
  </si>
  <si>
    <t>Pour chaque type de ressource en logement dans le Répertoire des ressources de l’accès coordonné, des critères de priorisation et l’ordre dans lequel ils seront appliqués ont-ils été documentés ?</t>
  </si>
  <si>
    <t>Le processus de jumelage et d’aiguillage vers les logements vacants est-il documenté dans une ou plusieurs politiques et/ou protocoles, incluant la façon dont les logements vacants sont comblés à partir du Répertoire des ressources de l’accès coordonné ?</t>
  </si>
  <si>
    <t>Est-ce que les politiques et/ou protocoles de jumelage et d’aiguillage vers les logements vacants précisent comment le choix individuel dans les options de logement sera respecté (permettant aux personnes et aux familles de rejeter une recommandation sans répercussions) et est-ce qu’ils comprennent des processus propres à régler les problèmes, les préoccupations ou les désaccords liés à l’aiguillage vers des logements vacants (y compris les refus d’aiguillage) ?</t>
  </si>
  <si>
    <t>Est-ce que les logements vacants du Répertoire des ressources de l’accès coordonné sont octroyés à partir de la liste des personnes en attente de ressources de logement prêtes pour une offre (c.-à-d. la liste d’identificateurs uniques filtrée en une liste des priorités) ?</t>
  </si>
  <si>
    <t>Tableaux récapitulatifs de la section 2</t>
  </si>
  <si>
    <t>Le tableau ci-dessous présente un résumé du travail que votre communauté a réalisé jusqu’à maintenant pour mettre en œuvre les exigences minimales de Vers un chez-soi en matière d’accès coordonné et d’un SGII :</t>
  </si>
  <si>
    <t xml:space="preserve">En développement </t>
  </si>
  <si>
    <t xml:space="preserve">Pas encore commencé </t>
  </si>
  <si>
    <t>Le tableau ci-dessous indique le pourcentage d’exigences minimales satisfaites pour chaque composante de base :</t>
  </si>
  <si>
    <t>Gouvernance</t>
  </si>
  <si>
    <t>SGII</t>
  </si>
  <si>
    <t xml:space="preserve">Jumelage et aiguillage vers les logements vacants </t>
  </si>
  <si>
    <t xml:space="preserve">Pourcentage d’exigences minimales satisfaites </t>
  </si>
  <si>
    <t>Commentaire récapitulatif de la section 2</t>
  </si>
  <si>
    <t>Y a-t-il des efforts et/ou des problèmes particuliers que vous voudriez souligner pour cette période de rapport illustrant le travail accompli par votre communauté pour atteindre les exigences minimales de Vers un chez-soi ?
En particulier, veuillez inclure :
 • une mise à jour sur les efforts de votre communauté pour mettre en place, maintenir et/ou améliorer le système d’accès coordonné et l’utilisation d’un SGII ;
 • les améliorations de l'accès coordonné et/ou du SGII couvertes par une exigence minimale du programme Vers un chez-soi qui ont été identifiées comme "satisfaites" dans un RCMI précédent ; et
• des informations sur la manière dont les personnes ayant une expérience vécue de l’itinérance (clients actuels ou anciens) sont ou seront impliquées dans un ou plusieurs aspects de l'accès coordonné (par exemple, sont-elles incluses dans le modèle de gouvernance).
Votre commentaire récapitulatif est l’occasion de fournir un contexte supplémentaire concernant les résultats des tableaux récapitulatifs de la section 2 ci-dessus.</t>
  </si>
  <si>
    <t>Fin de la section 2</t>
  </si>
  <si>
    <t>SECTION 3 : AUTO-ÉVALUATION DE L’APPROCHE AXÉE SUR LES RÉSULTATS</t>
  </si>
  <si>
    <t>Étape 1. Disposer d’une liste</t>
  </si>
  <si>
    <t>Partie A) La communauté dispose-t-elle d’une liste?</t>
  </si>
  <si>
    <t>Une liste doit remplir quatre caractéristiques minimales.</t>
  </si>
  <si>
    <t>La liste est-elle créée par une base de données centralisée (telle qu'un SGII) ou existe-t-elle en tant que document unique (en dehors d'un SGII) ?</t>
  </si>
  <si>
    <t>La liste comprend-elle des personnes qui sont actuellement en situation d’itinérance ?</t>
  </si>
  <si>
    <t>Les personnes donnent-elles leur consentement pour figurer sur la liste ?</t>
  </si>
  <si>
    <t>Les individus et les ménages n'apparaissent-ils qu'une seule fois sur la Liste ?</t>
  </si>
  <si>
    <t>Partie B) Veuillez fournir des renseignements supplémentaires relatifs à la liste</t>
  </si>
  <si>
    <t>D’où provient les données de la liste ?</t>
  </si>
  <si>
    <t>a) Sélectionnez toutes les réponses pertinentes :</t>
  </si>
  <si>
    <t>SISA</t>
  </si>
  <si>
    <t>Autre SGII</t>
  </si>
  <si>
    <t>Autre(s) source(s) de données</t>
  </si>
  <si>
    <t>b) Veuillez décrire cette ou ces autres sources de données :</t>
  </si>
  <si>
    <t>c) Veuillez décrire comment la liste est créée à l'aide du SISA (par exemple, à l’aide du module d'accès coordonné, du rapport sur la liste d’identificateurs uniques ou un rapport personnalisé).</t>
  </si>
  <si>
    <t>d) À l’avenir, les données du SGII de la communauté (soit le SISA ou un système existant équivalent) seront-elles utilisées pour obtenir des données pour la liste ?</t>
  </si>
  <si>
    <t>Les communautés ont besoin d'informations sur l’interaction des personnes avec le système de service en itinérance pour pouvoir calculer les entrées en itinérance (réengagement avec le système) et les sorties de l'itinérance (désengagement du système).</t>
  </si>
  <si>
    <r>
      <t xml:space="preserve">a) Existe-t-il </t>
    </r>
    <r>
      <rPr>
        <b/>
        <sz val="12"/>
        <rFont val="Arial"/>
        <family val="2"/>
      </rPr>
      <t>une politique ou un protocole écrit(e)</t>
    </r>
    <r>
      <rPr>
        <sz val="12"/>
        <rFont val="Arial"/>
        <family val="2"/>
      </rPr>
      <t xml:space="preserve"> pour la liste qui décrit comment les interactions avec le système de service en itinérance sont documentés, y compris le nombre de jours d’inactivité après lesquels les personnes sont identifiées comme « inactives »? La politique ou le protocole devrait définir ce que signifie être « actif » ou « inactif » sur la liste et expliquer comment documenter lorsqu'une personne est inscrite sur la liste pour la première fois, ainsi que tout changement dans « l'activité » ou « l'inactivité » au fil du temps.</t>
    </r>
  </si>
  <si>
    <r>
      <t xml:space="preserve">b) La communauté peut-elle </t>
    </r>
    <r>
      <rPr>
        <b/>
        <sz val="12"/>
        <rFont val="Arial"/>
        <family val="2"/>
      </rPr>
      <t>générer des données</t>
    </r>
    <r>
      <rPr>
        <sz val="12"/>
        <rFont val="Arial"/>
        <family val="2"/>
      </rPr>
      <t xml:space="preserve"> sur la date à laquelle les personnes ont interagi pour la première fois avec le système des services en itinérance et ont été inscrit sur la Liste? Par exemple, la communauté peut-elle générer des données sur le nombre de personnes qui ont été inscrites sur la liste pour la première fois ?</t>
    </r>
  </si>
  <si>
    <t>c) La communauté peut-elle générer des données à l’aide de leur liste sur les personnes en situation d’itinérance qui deviennent « actives » sur la liste (réengagées avec le système de service en itinérance) et celles qui deviennent « inactives » (désengagées avec le système de service en itinérance)? Par exemple, la communauté peut-elle générer des données sur le nombre de personnes qui furent « réactivées » sur la liste après une période d’inactivité ?</t>
  </si>
  <si>
    <t>Les communautés ont besoin des informations sur l'endroit où les personnes séjournent ou vivent pour pouvoir calculer les entrées dans l'itinérance (d'où viennent les personnes) et les sorties de l'itinérance (où les personnes sont allées). Ces données sont appelées « historique de logement ».</t>
  </si>
  <si>
    <r>
      <t xml:space="preserve">a) Existe-t-il </t>
    </r>
    <r>
      <rPr>
        <b/>
        <sz val="12"/>
        <rFont val="Arial"/>
        <family val="2"/>
      </rPr>
      <t>une politique ou un protocole écrit(e)</t>
    </r>
    <r>
      <rPr>
        <sz val="12"/>
        <rFont val="Arial"/>
        <family val="2"/>
      </rPr>
      <t xml:space="preserve"> pour la liste qui décrit comment l’historique de logement est documentés? La politique ou le protocole devrait définir ce que signifie être « en situation d’itinérance », « logé » ou « en situation transitoire » sur la liste et expliquer comment documenter lorsqu'une personne transitionne « en situation d’itinérance » et « de l'itinérance » au fil du temps.</t>
    </r>
  </si>
  <si>
    <r>
      <t>b) La communauté peut-elle</t>
    </r>
    <r>
      <rPr>
        <b/>
        <sz val="12"/>
        <rFont val="Arial"/>
        <family val="2"/>
      </rPr>
      <t xml:space="preserve"> générer des données</t>
    </r>
    <r>
      <rPr>
        <sz val="12"/>
        <rFont val="Arial"/>
        <family val="2"/>
      </rPr>
      <t xml:space="preserve"> à l’aide de leur liste sur les personnes qui transitionne « en situation d’itinérance » et « de l’itinérance »? Des exemples de transitions comprennent une sortie de refuge et un déménagement vers un logement permanent (une transition « de l’itinérance ») ou une expulsion de logement supervisé vers l’absence d’une adresse fixe (une transition « en situation d’itinérance ») ?</t>
    </r>
  </si>
  <si>
    <r>
      <t xml:space="preserve">a) La communauté peut-elle </t>
    </r>
    <r>
      <rPr>
        <b/>
        <sz val="12"/>
        <rFont val="Arial"/>
        <family val="2"/>
      </rPr>
      <t>générer des données démographiques</t>
    </r>
    <r>
      <rPr>
        <sz val="12"/>
        <rFont val="Arial"/>
        <family val="2"/>
      </rPr>
      <t xml:space="preserve"> de la liste ? Cochez toutes les cases qui s’appliquent.</t>
    </r>
  </si>
  <si>
    <t>Veuillez définir ici les autres données démographiques générées par la liste :</t>
  </si>
  <si>
    <r>
      <t xml:space="preserve">b) Quand </t>
    </r>
    <r>
      <rPr>
        <b/>
        <sz val="12"/>
        <rFont val="Arial"/>
        <family val="2"/>
      </rPr>
      <t>l’itinérance chronique</t>
    </r>
    <r>
      <rPr>
        <sz val="12"/>
        <rFont val="Arial"/>
        <family val="2"/>
      </rPr>
      <t xml:space="preserve"> est calculée à l’aide de données de la liste, la définition de Vers un chez-soi est-elle utilisée? La définition fédérale de l’itinérance chronique est de 180 jours d’itinérance au cours de la dernière année et/ou 546 jours d’itinérance au cours des 3 dernières années.</t>
    </r>
  </si>
  <si>
    <t>c) Comment votre communauté calcule-t-elle l’itinérance chronique ?</t>
  </si>
  <si>
    <t>Étape 2. Disposer d'une liste en temps réel</t>
  </si>
  <si>
    <t>Partie A) La liste est-elle tenue à jour afin que les données soient en temps réel ?</t>
  </si>
  <si>
    <t>Pour rencontrer la caractéristique minimale d’une liste en temps réel, la liste doit être mise à jour régulièrement, tous les mois au minimum.</t>
  </si>
  <si>
    <t>Les informations sur les personnes en situation d’itinérance figurant sur la liste sont-elles mises à jour régulièrement, au moins une fois par mois ?</t>
  </si>
  <si>
    <t>A quelle fréquence les informations sur les personnes en situation d’itinérance sont-elles mises à jour sur la Liste ?</t>
  </si>
  <si>
    <t>Veuillez définir la fréquence à laquelle les informations sur les personnes en situation d’itinérance sont mises à jour sur la liste :</t>
  </si>
  <si>
    <t>Pour calculer avec précision les entrées en itinérance et les sorties de l’itinérance, les communautés ont besoin de renseignements à jour sur les interactions des personnes avec le système des services en itinérance (l’activité et l’inactivité).</t>
  </si>
  <si>
    <t>a) L’interaction des personnes avec le système des services en itinérance (l’activité et l’inactivité) sont-elles régulièrement mises à jour sur la liste ?</t>
  </si>
  <si>
    <r>
      <t xml:space="preserve">b) </t>
    </r>
    <r>
      <rPr>
        <b/>
        <sz val="12"/>
        <rFont val="Arial"/>
        <family val="2"/>
      </rPr>
      <t>Question facultative du RCMI :</t>
    </r>
    <r>
      <rPr>
        <sz val="12"/>
        <rFont val="Arial"/>
        <family val="2"/>
      </rPr>
      <t xml:space="preserve"> Comment votre communauté travaille t elle pour obtenir des données de meilleure qualité sur l’interaction des personnes avec le système? Quelles sont les stratégies utilisées pour garantir que les passages au statut « actif » ou « inactif » sont effectués dans un délai convenable ?</t>
    </r>
  </si>
  <si>
    <r>
      <t>*</t>
    </r>
    <r>
      <rPr>
        <b/>
        <sz val="12"/>
        <rFont val="Arial"/>
        <family val="2"/>
      </rPr>
      <t xml:space="preserve">Facultatif </t>
    </r>
    <r>
      <rPr>
        <sz val="12"/>
        <rFont val="Arial"/>
        <family val="2"/>
      </rPr>
      <t>: Veuillez ajouter vos commentaires ici*</t>
    </r>
  </si>
  <si>
    <t>Pour calculer avec précision les entrées et les sorties de l’itinérance, les communautés ont besoin de renseignements à jour sur l’endroit où les personnes séjournent ou vivent (c.-à-d. leur historique de logement).</t>
  </si>
  <si>
    <t>a) L’historique de logement est-il régulièrement mis à jour sur la liste ?</t>
  </si>
  <si>
    <t>b) Existe-t-il un processus permettant de tenir à jour le statut d’itinérance chronique sur la liste? Par exemple, si une personne est inscrite sur la liste depuis suffisamment longtemps pour atteindre le seuil de l’itinérance chronique, ce changement de statut est-il reflété sur la liste ?</t>
  </si>
  <si>
    <r>
      <t xml:space="preserve">c) </t>
    </r>
    <r>
      <rPr>
        <b/>
        <sz val="12"/>
        <rFont val="Arial"/>
        <family val="2"/>
      </rPr>
      <t>Question facultative du RCMI :</t>
    </r>
    <r>
      <rPr>
        <sz val="12"/>
        <rFont val="Arial"/>
        <family val="2"/>
      </rPr>
      <t xml:space="preserve"> Quels sont les efforts mis de l’avant dans votre communauté pour obtenir des données de meilleure qualité sur les transitions « en situation d’itinérance » et « de l’itinérance »? Quelles sont les stratégies utilisées pour résoudre le problème des données incomplètes afin que l’historique de logement de chaque personne soit documenté sur la liste ?</t>
    </r>
  </si>
  <si>
    <r>
      <t>*</t>
    </r>
    <r>
      <rPr>
        <b/>
        <sz val="12"/>
        <rFont val="Arial"/>
        <family val="2"/>
      </rPr>
      <t>Facultatif</t>
    </r>
    <r>
      <rPr>
        <sz val="12"/>
        <rFont val="Arial"/>
        <family val="2"/>
      </rPr>
      <t xml:space="preserve"> : Veuillez ajouter vos commentaires ici*	</t>
    </r>
  </si>
  <si>
    <t>Étape 3. Disposer d’une liste complète</t>
  </si>
  <si>
    <t>Partie A) La communauté estime-t-elle que la liste est complète ?</t>
  </si>
  <si>
    <t>Une liste complète comprend toutes les personnes et familles en situation d’itinérance dans la communauté, dans la mesure du possible.</t>
  </si>
  <si>
    <t>a) Quels types de ménages la liste comprend-elle? Sélectionnez toutes les réponses qui s’appliquent.</t>
  </si>
  <si>
    <t xml:space="preserve">Adultes célibataires </t>
  </si>
  <si>
    <t>Jeunes non accompagnés</t>
  </si>
  <si>
    <t>Familles</t>
  </si>
  <si>
    <t>b) La liste comprend-elle des membres de la famille comme des personnes à charge ou seulement le chef du ménage ?</t>
  </si>
  <si>
    <t>La liste comprend-elle des personnes en situation d’itinérance qui s’identifient comme Autochtones ?</t>
  </si>
  <si>
    <t>La liste inclut-elle les personnes en situation d’itinérance dès qu'elles sont en contact avec le système de service en itinérance ?</t>
  </si>
  <si>
    <t>Oui – les personnes sont inscrites dès le premier jour</t>
  </si>
  <si>
    <t>La liste comprend-elle d’autres personnes que celles en situation d’itinérance chronique ?</t>
  </si>
  <si>
    <t>a) La liste comprend-elle toutes les personnes et les familles qui séjournent dans tous les refuges d’urgence (p. ex. refuges d’urgence, auberges et les séjours dans un hôtel ou motel dont la note est payée par un fournisseur de services) ?</t>
  </si>
  <si>
    <t>b) La liste comprend-elle les personnes et les familles qui sont hébergées dans des foyers pour victimes de violence familiale ?</t>
  </si>
  <si>
    <t>Est-ce que la liste comprend toutes les personnes et les familles desservies au moyen d’activités de sensibilisation menées à tous les endroits (zones chaudes) de la communauté où les personnes vivent sans abri (c.-à-d. dans des lieux qui ne sont pas conçus pour le logement des êtres humains) ?</t>
  </si>
  <si>
    <t>La liste comprend-elle, à votre connaissance, les personnes et les familles qui vivent en situation d’itinérance cachée ?</t>
  </si>
  <si>
    <t>La liste comprend-elle les personnes et les familles qui vivent dans des logements de transition ?</t>
  </si>
  <si>
    <t>La liste comprend-elle les personnes qui séjournent dans des institutions publiques et qui n’ont pas d’adresse fixe (p. ex. une prison ou un hôpital) ?</t>
  </si>
  <si>
    <r>
      <t xml:space="preserve">La feuille de travail </t>
    </r>
    <r>
      <rPr>
        <b/>
        <sz val="12"/>
        <rFont val="Arial"/>
        <family val="2"/>
      </rPr>
      <t xml:space="preserve">« Comprendre les données au niveau communautaire » </t>
    </r>
    <r>
      <rPr>
        <sz val="12"/>
        <rFont val="Arial"/>
        <family val="2"/>
      </rPr>
      <t xml:space="preserve">aide les communautés à auto-évaluer l'exhaustivité de leur liste. La question 3.22 du RCMI est une </t>
    </r>
    <r>
      <rPr>
        <b/>
        <sz val="12"/>
        <rFont val="Arial"/>
        <family val="2"/>
      </rPr>
      <t>question de suivi facultative</t>
    </r>
    <r>
      <rPr>
        <sz val="12"/>
        <rFont val="Arial"/>
        <family val="2"/>
      </rPr>
      <t xml:space="preserve"> pour les communautés qui ont rempli cette feuille de travail.</t>
    </r>
  </si>
  <si>
    <r>
      <rPr>
        <b/>
        <sz val="12"/>
        <rFont val="Arial"/>
        <family val="2"/>
      </rPr>
      <t>Question facultative du RCMI :</t>
    </r>
    <r>
      <rPr>
        <sz val="12"/>
        <rFont val="Arial"/>
        <family val="2"/>
      </rPr>
      <t xml:space="preserve"> Comment les données de la liste se comparent-elles à d’autres sources de données communautaires considérées comme fiables? Par exemple, si des données sont disponibles pour des périodes similaires, comment les chiffres et/ou les proportion de personnes qui séjournent dans des refuges ou sont sans abri se comparent-ils entre les sources de données ?</t>
    </r>
  </si>
  <si>
    <r>
      <t>*</t>
    </r>
    <r>
      <rPr>
        <b/>
        <sz val="12"/>
        <rFont val="Arial"/>
        <family val="2"/>
      </rPr>
      <t>Facultatif</t>
    </r>
    <r>
      <rPr>
        <sz val="12"/>
        <rFont val="Arial"/>
        <family val="2"/>
      </rPr>
      <t xml:space="preserve"> : Veuillez ajouter vos commentaires ici*</t>
    </r>
  </si>
  <si>
    <t>Considérez vos réponses aux questions 3.12 à 3.19 (et 3.20, s’il y a lieu). À votre avis, votre liste comprend-elle, autant que possible, toutes les personnes et familles actuellement en situation d’itinérance dans votre communauté ?</t>
  </si>
  <si>
    <t>a) La communauté dispose-t-elle d’un document qui identifie et décrit tous les prestataires de services qui aident les personnes en situation d’itinérance à résoudre leurs problèmes de logement ?</t>
  </si>
  <si>
    <t>b) Dans ce document, combien de prestataires aident à tenir la liste à jour d’une façon ou d’une autre? Par exemple, ils peuvent diriger les personnes vers un point d’accès où ils peuvent être ajoutés à la liste ou mettre à jour la liste directement dans le SGII.</t>
  </si>
  <si>
    <t>c) Combien de prestataires mentionnés à la question 3.22b) ci-dessus sont financés par le volet Communautés désignées ou Itinérance dans les territoires ?</t>
  </si>
  <si>
    <t>Étape 4 : Suivre les résultats et les progrès par rapport aux objectifs en utilisant les données de la liste</t>
  </si>
  <si>
    <t>Partie A) La communauté peut-elle produire des bases de référence précises en utilisant les données de la liste ?</t>
  </si>
  <si>
    <t>Les communautés utilisent les données de leur liste pour rendre compte des résultats et fixer des objectifs dans leur RCMI. Seules les communautés disposant d'une liste complète en temps réel et capables de produire des bases de référence précises pour les cinq résultats de base seront invitées à fixer des objectifs et à présenter des résultats dans le cadre du cycle de rapport actuel.
Pour générer des bases de référence mensuelles précises, une liste doit être en place au 1er janvier et les données mensuelles sont rapportées pour tout le mois de mars. Pour générer des bases de référence annuelles précises, une liste doit être en place pendant au moins un exercice fiscal et les données annuelles sont communiquées pour la période du 1er avril au 31 mars.</t>
  </si>
  <si>
    <r>
      <t xml:space="preserve">La liste est-elle en place depuis suffisamment longtemps pour que des </t>
    </r>
    <r>
      <rPr>
        <b/>
        <u/>
        <sz val="12"/>
        <rFont val="Arial"/>
        <family val="2"/>
      </rPr>
      <t>données mensuelles</t>
    </r>
    <r>
      <rPr>
        <sz val="12"/>
        <rFont val="Arial"/>
        <family val="2"/>
      </rPr>
      <t xml:space="preserve"> soient déclarées ?</t>
    </r>
  </si>
  <si>
    <t>a) Votre liste complète et en temps réel était-elle en place au plus tard le 1er janvier 2023 ?</t>
  </si>
  <si>
    <t>b) Votre liste complète et en temps réel était-elle en place au plus tard le 1er janvier 2022 ?</t>
  </si>
  <si>
    <t>c) Votre liste complète et en temps réel était-elle en place au plus tard le 1er janvier 2021 ?</t>
  </si>
  <si>
    <t>d) Votre liste complète et en temps réel était-elle en place au plus tard le 1er janvier 2020 ?</t>
  </si>
  <si>
    <r>
      <t xml:space="preserve">En utilisant la liste, peut-on générer des </t>
    </r>
    <r>
      <rPr>
        <b/>
        <u/>
        <sz val="12"/>
        <rFont val="Arial"/>
        <family val="2"/>
      </rPr>
      <t>données mensuelles</t>
    </r>
    <r>
      <rPr>
        <sz val="12"/>
        <rFont val="Arial"/>
        <family val="2"/>
      </rPr>
      <t xml:space="preserve"> pour les résultats de base :</t>
    </r>
  </si>
  <si>
    <r>
      <t xml:space="preserve">a) </t>
    </r>
    <r>
      <rPr>
        <b/>
        <sz val="12"/>
        <rFont val="Arial"/>
        <family val="2"/>
      </rPr>
      <t>Résultat n° 1 :</t>
    </r>
    <r>
      <rPr>
        <sz val="12"/>
        <rFont val="Arial"/>
        <family val="2"/>
      </rPr>
      <t xml:space="preserve"> Personnes en situation d’itinérance pendant au moins un jour (ce mois-là)</t>
    </r>
  </si>
  <si>
    <r>
      <t xml:space="preserve">b) </t>
    </r>
    <r>
      <rPr>
        <b/>
        <sz val="12"/>
        <rFont val="Arial"/>
        <family val="2"/>
      </rPr>
      <t xml:space="preserve">Résultat n° 2 : </t>
    </r>
    <r>
      <rPr>
        <sz val="12"/>
        <rFont val="Arial"/>
        <family val="2"/>
      </rPr>
      <t>Personnes nouvellement identifiées (ce mois-là)</t>
    </r>
  </si>
  <si>
    <r>
      <t xml:space="preserve">c) </t>
    </r>
    <r>
      <rPr>
        <b/>
        <sz val="12"/>
        <rFont val="Arial"/>
        <family val="2"/>
      </rPr>
      <t xml:space="preserve">Résultat n° 3 : </t>
    </r>
    <r>
      <rPr>
        <sz val="12"/>
        <rFont val="Arial"/>
        <family val="2"/>
      </rPr>
      <t>Retour à l’itinérance (ce mois-là)</t>
    </r>
  </si>
  <si>
    <r>
      <t xml:space="preserve">d) </t>
    </r>
    <r>
      <rPr>
        <b/>
        <sz val="12"/>
        <rFont val="Arial"/>
        <family val="2"/>
      </rPr>
      <t xml:space="preserve">Résultat n° 4 : </t>
    </r>
    <r>
      <rPr>
        <sz val="12"/>
        <rFont val="Arial"/>
        <family val="2"/>
      </rPr>
      <t>Autochtones en situation d’itinérance pendant au moins un jour (ce mois-là)</t>
    </r>
  </si>
  <si>
    <r>
      <t xml:space="preserve">e) </t>
    </r>
    <r>
      <rPr>
        <b/>
        <sz val="12"/>
        <rFont val="Arial"/>
        <family val="2"/>
      </rPr>
      <t xml:space="preserve">Résultat n° 5 : </t>
    </r>
    <r>
      <rPr>
        <sz val="12"/>
        <rFont val="Arial"/>
        <family val="2"/>
      </rPr>
      <t>Personnes en situation d’itinérance chronique pendant au moins un jour (au cours du mois)</t>
    </r>
  </si>
  <si>
    <t>f) Votre communauté a-t-elle un objectif à déclarer dans la section 4 pour un ou plusieurs des résultats mensuels suivants :</t>
  </si>
  <si>
    <t>Résultat n° 1 :</t>
  </si>
  <si>
    <t>Résultat n° 2 :</t>
  </si>
  <si>
    <t>Résultat n° 3 :</t>
  </si>
  <si>
    <t>Résultat n° 4 :</t>
  </si>
  <si>
    <t>Résultat n° 5 :</t>
  </si>
  <si>
    <r>
      <t xml:space="preserve">La liste est-elle en place depuis suffisamment longtemps pour que des </t>
    </r>
    <r>
      <rPr>
        <b/>
        <u/>
        <sz val="12"/>
        <rFont val="Arial"/>
        <family val="2"/>
      </rPr>
      <t>données annuelles soient</t>
    </r>
    <r>
      <rPr>
        <sz val="12"/>
        <rFont val="Arial"/>
        <family val="2"/>
      </rPr>
      <t xml:space="preserve"> déclarées ?</t>
    </r>
  </si>
  <si>
    <t>a) Votre liste complète et en temps réel était-elle en place au plus tard le 1er avril 2022 ?</t>
  </si>
  <si>
    <t>b) Votre liste complète et en temps réel était-elle en place au plus tard le 1er avril 2021 ?</t>
  </si>
  <si>
    <t>c) Votre liste complète et en temps réel était-elle en place au plus tard le 1er avril 2020 ?</t>
  </si>
  <si>
    <t>d) Votre liste complète et en temps réel était-elle en place au plus tard le 1er avril 2019 ?</t>
  </si>
  <si>
    <r>
      <t xml:space="preserve">En utilisant la liste, peut-on générer des </t>
    </r>
    <r>
      <rPr>
        <b/>
        <u/>
        <sz val="12"/>
        <rFont val="Arial"/>
        <family val="2"/>
      </rPr>
      <t>données annuelles</t>
    </r>
    <r>
      <rPr>
        <sz val="12"/>
        <rFont val="Arial"/>
        <family val="2"/>
      </rPr>
      <t xml:space="preserve"> pour les résultats de base :</t>
    </r>
  </si>
  <si>
    <r>
      <t xml:space="preserve">a) </t>
    </r>
    <r>
      <rPr>
        <b/>
        <sz val="12"/>
        <rFont val="Arial"/>
        <family val="2"/>
      </rPr>
      <t>Résultat n° 1 :</t>
    </r>
    <r>
      <rPr>
        <sz val="12"/>
        <rFont val="Arial"/>
        <family val="2"/>
      </rPr>
      <t xml:space="preserve"> Personnes en situation d’itinérance pendant au moins un jour (cette année-là)</t>
    </r>
  </si>
  <si>
    <r>
      <t>b)</t>
    </r>
    <r>
      <rPr>
        <b/>
        <sz val="12"/>
        <rFont val="Arial"/>
        <family val="2"/>
      </rPr>
      <t xml:space="preserve"> Résultat n° 2 :</t>
    </r>
    <r>
      <rPr>
        <sz val="12"/>
        <rFont val="Arial"/>
        <family val="2"/>
      </rPr>
      <t xml:space="preserve"> Personnes nouvellement identifiées (cette année-là) </t>
    </r>
  </si>
  <si>
    <r>
      <t>c)</t>
    </r>
    <r>
      <rPr>
        <b/>
        <sz val="12"/>
        <rFont val="Arial"/>
        <family val="2"/>
      </rPr>
      <t xml:space="preserve"> Résultat n° 3 :</t>
    </r>
    <r>
      <rPr>
        <sz val="12"/>
        <rFont val="Arial"/>
        <family val="2"/>
      </rPr>
      <t xml:space="preserve"> Retour à l’itinérance (cette année-là) </t>
    </r>
  </si>
  <si>
    <r>
      <t xml:space="preserve">d) </t>
    </r>
    <r>
      <rPr>
        <b/>
        <sz val="12"/>
        <rFont val="Arial"/>
        <family val="2"/>
      </rPr>
      <t>Résultat n° 4 :</t>
    </r>
    <r>
      <rPr>
        <sz val="12"/>
        <rFont val="Arial"/>
        <family val="2"/>
      </rPr>
      <t xml:space="preserve"> Autochtones en situation d’itinérance pendant au moins un jour (cette année-là) </t>
    </r>
  </si>
  <si>
    <r>
      <t xml:space="preserve">e) </t>
    </r>
    <r>
      <rPr>
        <b/>
        <sz val="12"/>
        <rFont val="Arial"/>
        <family val="2"/>
      </rPr>
      <t>Résultat n° 5 :</t>
    </r>
    <r>
      <rPr>
        <sz val="12"/>
        <rFont val="Arial"/>
        <family val="2"/>
      </rPr>
      <t xml:space="preserve"> Personnes en situation d’itinérance chronique pendant au moins un jour (cette année-là) </t>
    </r>
  </si>
  <si>
    <t>f) Veuillez expliquer l'impact de ne pas pouvoir générer des données à partir de la liste sur une période plus longue pour un ou plusieurs résultats. Est-il utile de pouvoir comprendre les tendances en utilisant des données annualisées ? Par exemple, à des fins de planification, serait-il utile de connaître le nombre non dupliqué de personnes au cours de l'année qui étaient : nouvelles, retournées à l’itinérance, identifiées comme autochtones et/ou ayant connu l’itinérance chronique ?</t>
  </si>
  <si>
    <t>g) Votre communauté a-t-elle un objectif à déclarer dans la section 4 pour un ou plusieurs des résultats annuels suivants :</t>
  </si>
  <si>
    <t>Tableaux récapitulatifs de la section 3</t>
  </si>
  <si>
    <t>Les tableaux ci-dessous résument le travail accompli jusqu'à présent par votre communauté pour passer à une approche axée sur les résultats dans le cadre de Vers un chez soi.</t>
  </si>
  <si>
    <t>Étape 1 :
Dispose d’une liste</t>
  </si>
  <si>
    <t>Étape 2 :
Dispose d’une liste en temps réel</t>
  </si>
  <si>
    <t>Étape 3 :
Dispose d’une liste complète</t>
  </si>
  <si>
    <t xml:space="preserve">Liste en vigueur au 1er janvier 2023 (ou avant) </t>
  </si>
  <si>
    <t>Peut générer des 
données mensuelles</t>
  </si>
  <si>
    <t xml:space="preserve">A fixé des objectifs </t>
  </si>
  <si>
    <t>A mis en place une approche axée sur les résultats</t>
  </si>
  <si>
    <r>
      <t xml:space="preserve">Étape 4 : Peut déclarer des résultats </t>
    </r>
    <r>
      <rPr>
        <b/>
        <u/>
        <sz val="12"/>
        <rFont val="Arial"/>
        <family val="2"/>
      </rPr>
      <t>mensuels</t>
    </r>
    <r>
      <rPr>
        <u/>
        <sz val="12"/>
        <rFont val="Arial"/>
        <family val="2"/>
      </rPr>
      <t xml:space="preserve"> </t>
    </r>
    <r>
      <rPr>
        <b/>
        <sz val="12"/>
        <rFont val="Arial"/>
        <family val="2"/>
      </rPr>
      <t>et fixer des objectifs à l'aide des données de la liste
(déclarer des résultats à la section 4 est obligatoire pour le RCMI 2023-2024, si ce n'est pas avant)</t>
    </r>
  </si>
  <si>
    <r>
      <t xml:space="preserve">Étape 4 : Peut déclarer des résultats </t>
    </r>
    <r>
      <rPr>
        <b/>
        <u/>
        <sz val="12"/>
        <rFont val="Arial"/>
        <family val="2"/>
      </rPr>
      <t>annuels</t>
    </r>
    <r>
      <rPr>
        <b/>
        <sz val="12"/>
        <rFont val="Arial"/>
        <family val="2"/>
      </rPr>
      <t xml:space="preserve"> et fixer des objectifs à l'aide des données de la liste
 (déclarer des résultats à la section 4 est obligatoire une fois que les données annuelles peuvent être générées)</t>
    </r>
  </si>
  <si>
    <t xml:space="preserve">Liste en vigueur au 1er avril 2022
(ou avant) </t>
  </si>
  <si>
    <t>Peut générer des
données annuelles</t>
  </si>
  <si>
    <t>Commentaire récapitulatif pour la section 3</t>
  </si>
  <si>
    <t>Y a‑t‑il des efforts et/ou des enjeux particuliers que vous aimeriez souligner pour cette période de rapport en ce qui a trait au travail de votre communauté en lien à la transition vers une approche axée sur les résultats sous Vers un chez-soi ? En particulier, veuillez inclure des mises à jour sur les points suivants :
• les efforts de mise en place, de tenue ou d’amélioration de la liste au cours de la dernière année;
• les plans pour mettre en place, tenir à jour ou améliorer la liste au cours de l’année à venir; 
• des exemples d’utilisation des données de la liste au cours de l’année écoulée (p. ex. pour la planification des services au niveau individuel ou pour la planification stratégique à l’échelle communautaire);
• si la communauté a mis en place un plan pour l'aider à améliorer la qualité des données générées par sa liste.
Votre commentaire récapitulatif est l’occasion de fournir un contexte supplémentaire sur les résultats de votre tableau récapitulatif.</t>
  </si>
  <si>
    <t>Fin de la section 3</t>
  </si>
  <si>
    <t>SECTION 4 : RÉSULTATS ET OBJECTIFS À L’ÉCHELLE COMMUNAUTAIRE (MENSUELS)</t>
  </si>
  <si>
    <t>SECTION 4 : RÉSULTATS ET OBJECTIFS À L’ÉCHELLE COMMUNAUTAIRE (ANNUELS)</t>
  </si>
  <si>
    <t>Résultats de base à l’échelle communautaire – Déclaration des données mensuelles</t>
  </si>
  <si>
    <t>Résultats de base à l’échelle communautaire – Déclaration des données annuelles</t>
  </si>
  <si>
    <t>Résultat 1 : Moins de personnes en situation d’itinérance (l’itinérance est réduite dans l’ensemble)</t>
  </si>
  <si>
    <t>Compte tenu de vos réponses à la section 3, vous pouvez déclarer un ou des résultat(s) annuel(s) à l’aide de la liste pour le résultat 1. Ajoutez une cible pour 2027-2028 dans la case la plus à droite.</t>
  </si>
  <si>
    <t>Compte tenu de vos réponses à la section 3, vous pouvez déclarer le(s) résultat(s) mensuel(s) à l’aide de votre liste pour le résultat 1. Ajoutez une cible pour 2027-2028 dans la case la plus à droite.</t>
  </si>
  <si>
    <t>Mars 2020</t>
  </si>
  <si>
    <t>Mars 2021</t>
  </si>
  <si>
    <t>Mars 2022</t>
  </si>
  <si>
    <t>Mars 2023</t>
  </si>
  <si>
    <t>Mars 2024</t>
  </si>
  <si>
    <t>Mars 2025</t>
  </si>
  <si>
    <t>Mars 2026</t>
  </si>
  <si>
    <t>Mars 2027</t>
  </si>
  <si>
    <t>Mars 2028</t>
  </si>
  <si>
    <t>Cible</t>
  </si>
  <si>
    <t>Personnes en situation d’itinérance pendant au moins un jour (cette année-là)</t>
  </si>
  <si>
    <t>Personnes en situation d’itinérance pendant au moins un jour (ce mois-là)</t>
  </si>
  <si>
    <t>Contexte du résultat n° 1 (mensuel) :</t>
  </si>
  <si>
    <t>a) Veuillez fournir du contexte sur vos résultats, le cas échéant. Par exemple, si les données ont changé par rapport à un RCMI précédent, veuillez décrire ce qui a changé et pourquoi. En outre, si l’objectif a changé, veuillez fournir davantage d'informations sur la raison et la date du changement. Enfin, si un ou plusieurs points de données ont été déclaré comme « sans objet », veuillez en expliquer les raisons.</t>
  </si>
  <si>
    <t>b) Le "Rapport communautaire en matière d’itinérance" du SISA a-t-il été utilisé pour générer des données pour ce résultat ?</t>
  </si>
  <si>
    <t>c) La norme fédérale pour le calcul de ce résultat a-t-elle été utilisée (voir annexe A) ?</t>
  </si>
  <si>
    <t>d) Comment ce résultat a-t-il été calculé ?</t>
  </si>
  <si>
    <t>Résultat 2 : Moins de personnes ont été nouvellement identifiées (les nouveaux flux d’entrée dans l’itinérance sont réduits)</t>
  </si>
  <si>
    <t>Compte tenu de vos réponses à la section 3, vous pouvez déclarer un ou des résultat(s) annuel(s) à l’aide de la liste pour le résultat 2. Ajoutez une cible pour 2027-2028 dans la case la plus à droite.</t>
  </si>
  <si>
    <t>Compte tenu de vos réponses à la section 3, vous pouvez déclarer le(s) résultat(s) mensuel(s) à l’aide de votre liste pour le Résultat 2. Ajoutez une cible pour 2027-2028 dans la case la plus à droite.</t>
  </si>
  <si>
    <t>Personnes nouvellement identifiées (ce mois-là)</t>
  </si>
  <si>
    <t>Personnes nouvellement identifiées (cette année-là)</t>
  </si>
  <si>
    <t>Contexte du résultat n° 2 (mensuel) :</t>
  </si>
  <si>
    <t>Contexte du résultat n° 3 (mensuel) :</t>
  </si>
  <si>
    <t>Contexte du résultat n° 4 (mensuel) :</t>
  </si>
  <si>
    <r>
      <t xml:space="preserve">Vos réponses à la section 3 indiquent que votre communauté </t>
    </r>
    <r>
      <rPr>
        <b/>
        <sz val="12"/>
        <rFont val="Arial"/>
        <family val="2"/>
      </rPr>
      <t>ne dispose pas</t>
    </r>
    <r>
      <rPr>
        <sz val="12"/>
        <rFont val="Arial"/>
        <family val="2"/>
      </rPr>
      <t xml:space="preserve"> actuellement d’une liste complète et en temps réel, contenant suffisamment de données pour générer des bases de référence </t>
    </r>
    <r>
      <rPr>
        <b/>
        <sz val="12"/>
        <rFont val="Arial"/>
        <family val="2"/>
      </rPr>
      <t>mensuelles</t>
    </r>
    <r>
      <rPr>
        <sz val="12"/>
        <rFont val="Arial"/>
        <family val="2"/>
      </rPr>
      <t xml:space="preserve"> et établir des objectifs.</t>
    </r>
  </si>
  <si>
    <t>Retours à l’itinérance (ce mois-là)</t>
  </si>
  <si>
    <t>Retour à l’itinérance (cette année-là)</t>
  </si>
  <si>
    <t>Résultat 3 : Moins de personnes retournent à l’itinérance (les retours à l’itinérance sont réduits)</t>
  </si>
  <si>
    <t>Résultat 4 : Moins d’Autochtones en situation d’itinérance (l’itinérance chez les Autochtones est réduite)</t>
  </si>
  <si>
    <t>Autochtones en situation d’itinérance pendant au moins un jour (ce mois-là)</t>
  </si>
  <si>
    <t>Autochtones en situation d’itinérance pendant au moins un jour (cette année-là)</t>
  </si>
  <si>
    <t>Compte tenu de vos réponses à la section 3, vous pouvez déclarer un ou des résultat(s) annuel(s) à l’aide de votre liste pour le résultat 3. Ajoutez une cible pour 2027-2028 dans la case la plus à droite.</t>
  </si>
  <si>
    <t>Compte tenu de vos réponses à la section 3, vous pouvez déclarer le(s) résultat(s) mensuel(s) à l’aide de votre liste pour le Résultat 3. Ajoutez une cible pour 2027-2028 dans la case la plus à droite.</t>
  </si>
  <si>
    <t>Compte tenu de vos réponses à la section 3, vous pouvez déclarer un ou des résultat(s) annuel(s) à l’aide de votre liste pour le résultat 4. Ajoutez une cible pour 2027-2028 dans la case la plus à droite.</t>
  </si>
  <si>
    <t>Compte tenu de vos réponses à la section 3, vous pouvez déclarer le(s) résultat(s) mensuel(s) à l’aide de votre liste pour le Résultat 4. Ajoutez une cible pour 2027-2028 dans la case la plus à droite.</t>
  </si>
  <si>
    <t xml:space="preserve">Compte tenu de vos réponses à la section 3, vous pouvez déclarer un ou des résultat(s) annuel(s) à l’aide de votre liste pour le résultat 5. Ajoutez une cible pour 2027-2028 dans la case la plus à droite. 
Note: Your target must be a minimum of 50% of your baseline (your baseline being the first set of data your community reported for Outcome #5). </t>
  </si>
  <si>
    <t>Compte tenu de vos réponses à la section 3, vous pouvez déclarer le(s) résultat(s) mensuel(s) à l’aide de votre liste pour le Résultat 5. Ajoutez une cible pour 2027-2028 dans la case la plus à droite. 
Note: Your target must be, at minimum, 50% of your baseline (your baseline being the first set of data your community reported for Outcome #5).</t>
  </si>
  <si>
    <t>Résultat 5 : Moins de personnes en situation d’itinérance chronique (l’itinérance chronique est réduite)</t>
  </si>
  <si>
    <t>Personnes en situation d’itinérance chronique pendant au moins un jour (cette année-là)</t>
  </si>
  <si>
    <t>Personnes en situation d’itinérance chronique pendant au moins un jour (ce mois-là)</t>
  </si>
  <si>
    <t>Contexte du résultat n° 5 (mensuel) :</t>
  </si>
  <si>
    <r>
      <t xml:space="preserve">a) Votre </t>
    </r>
    <r>
      <rPr>
        <b/>
        <sz val="12"/>
        <color theme="0" tint="-0.499984740745262"/>
        <rFont val="Arial"/>
        <family val="2"/>
      </rPr>
      <t>objectif</t>
    </r>
    <r>
      <rPr>
        <sz val="12"/>
        <color theme="0" tint="-0.499984740745262"/>
        <rFont val="Arial"/>
        <family val="2"/>
      </rPr>
      <t xml:space="preserve"> est-il au minimum, 50 % moins que votre base de référence?</t>
    </r>
  </si>
  <si>
    <t>Les directives de Vers un chez-soi comprennent un objectif de réduction d’au moins 50 % pour l’itinérance chroniques d’ici 2027-2028. Veuillez réviser votre objectif pour représenter, au minimum, une réduction de 50 % du nombre de personnes en situation d’itinérance chronique d’ici mars 2028.</t>
  </si>
  <si>
    <t>b) Veuillez fournir du contexte sur vos résultats, le cas échéant. Par exemple, si les données ont changé par rapport à un RCMI précédent, veuillez décrire ce qui a changé et pourquoi. En outre, si l’objectif a changé, veuillez fournir davantage d'informations sur la raison et la date du changement. Enfin, si un ou plusieurs points de données ont été déclaré comme « sans objet », veuillez en expliquer les raisons.</t>
  </si>
  <si>
    <r>
      <t xml:space="preserve">c) Le </t>
    </r>
    <r>
      <rPr>
        <b/>
        <sz val="12"/>
        <color theme="0" tint="-0.499984740745262"/>
        <rFont val="Arial"/>
        <family val="2"/>
      </rPr>
      <t>"Rapport communautaire en matière d’itinérance"</t>
    </r>
    <r>
      <rPr>
        <sz val="12"/>
        <color theme="0" tint="-0.499984740745262"/>
        <rFont val="Arial"/>
        <family val="2"/>
      </rPr>
      <t xml:space="preserve"> du SISA a-t-il été utilisé pour générer des données pour ce résultat ?</t>
    </r>
  </si>
  <si>
    <t>d) La norme fédérale pour le calcul de ce résultat a-t-elle été utilisée (voir annexe A) ?</t>
  </si>
  <si>
    <t>e) Comment ce résultat a-t-il été calculé ?</t>
  </si>
  <si>
    <r>
      <t xml:space="preserve">Vos réponses à la section 3 indiquent que votre communauté </t>
    </r>
    <r>
      <rPr>
        <b/>
        <sz val="12"/>
        <rFont val="Arial"/>
        <family val="2"/>
      </rPr>
      <t>ne dispose pas</t>
    </r>
    <r>
      <rPr>
        <sz val="12"/>
        <rFont val="Arial"/>
        <family val="2"/>
      </rPr>
      <t xml:space="preserve"> actuellement d’une liste complète et en temps réel, contenant suffisamment de données pour générer des bases de référence </t>
    </r>
    <r>
      <rPr>
        <b/>
        <sz val="12"/>
        <rFont val="Arial"/>
        <family val="2"/>
      </rPr>
      <t>annuelles</t>
    </r>
    <r>
      <rPr>
        <sz val="12"/>
        <rFont val="Arial"/>
        <family val="2"/>
      </rPr>
      <t xml:space="preserve"> et établir des objectifs.</t>
    </r>
  </si>
  <si>
    <r>
      <t xml:space="preserve">b) Le </t>
    </r>
    <r>
      <rPr>
        <b/>
        <sz val="12"/>
        <color theme="0" tint="-0.499984740745262"/>
        <rFont val="Arial"/>
        <family val="2"/>
      </rPr>
      <t>"Rapport communautaire en matière d’itinérance"</t>
    </r>
    <r>
      <rPr>
        <sz val="12"/>
        <color theme="0" tint="-0.499984740745262"/>
        <rFont val="Arial"/>
        <family val="2"/>
      </rPr>
      <t xml:space="preserve"> du SISA a-t-il été utilisé pour générer des données pour ce résultat ?</t>
    </r>
  </si>
  <si>
    <t>Contexte du résultat n° 5 (annuel) :</t>
  </si>
  <si>
    <t>Contexte du résultat n° 4 (annuel) :</t>
  </si>
  <si>
    <t>Contexte du résultat n° 3 (annuel) :</t>
  </si>
  <si>
    <t>Contexte du résultat n° 2 (annuel) :</t>
  </si>
  <si>
    <t>Contexte du résultat n° 1 (annuel) :</t>
  </si>
  <si>
    <r>
      <t xml:space="preserve">a) Votre </t>
    </r>
    <r>
      <rPr>
        <b/>
        <sz val="12"/>
        <color theme="0" tint="-0.499984740745262"/>
        <rFont val="Arial"/>
        <family val="2"/>
      </rPr>
      <t>objectif</t>
    </r>
    <r>
      <rPr>
        <sz val="12"/>
        <color theme="0" tint="-0.499984740745262"/>
        <rFont val="Arial"/>
        <family val="2"/>
      </rPr>
      <t xml:space="preserve"> est-il </t>
    </r>
    <r>
      <rPr>
        <b/>
        <sz val="12"/>
        <color theme="0" tint="-0.499984740745262"/>
        <rFont val="Arial"/>
        <family val="2"/>
      </rPr>
      <t>inférieur d'au</t>
    </r>
    <r>
      <rPr>
        <sz val="12"/>
        <color theme="0" tint="-0.499984740745262"/>
        <rFont val="Arial"/>
        <family val="2"/>
      </rPr>
      <t xml:space="preserve"> moins 50 % à votre niveau de référence ?</t>
    </r>
  </si>
  <si>
    <r>
      <t xml:space="preserve">Les directives "Reaching Home" indiquent que les communautés doivent fixer un objectif de réduction du sans-abrisme chronique d'au </t>
    </r>
    <r>
      <rPr>
        <sz val="12"/>
        <color theme="0" tint="-0.499984740745262"/>
        <rFont val="Arial"/>
        <family val="2"/>
      </rPr>
      <t>moins</t>
    </r>
    <r>
      <rPr>
        <b/>
        <sz val="12"/>
        <color theme="0" tint="-0.499984740745262"/>
        <rFont val="Arial"/>
        <family val="2"/>
      </rPr>
      <t xml:space="preserve"> 50 % d'ici 2027-28. Veuillez réviser votre objectif pour représenter, au minimum, une réduction de 50 % du sans-abrisme chronique d'ici mars 2028.</t>
    </r>
  </si>
  <si>
    <t>Fin de la section 4</t>
  </si>
  <si>
    <t>RÉSULTATS SUPPLÉMENTAIRES À L’ÉCHELLE COMMUNAUTAIRE (ANNUEL)</t>
  </si>
  <si>
    <t>RÉSULTATS SUPPLÉMENTAIRES À L’ÉCHELLE COMMUNAUTAIRE (MENSUEL)</t>
  </si>
  <si>
    <t>Résultats supplémentaires à l’échelle communautaire – Rapports mensuels sur les données</t>
  </si>
  <si>
    <t>Résultats supplémentaires à l’échelle communautaire – Déclaration des données annuelles</t>
  </si>
  <si>
    <t xml:space="preserve">Résultat supplémentaire : </t>
  </si>
  <si>
    <t>[ajouter le résultat supplémentaire attendu ici]</t>
  </si>
  <si>
    <t>Compte tenu de vos réponses à la section 3, vous pouvez déclarer un ou des résultat(s) mensuel(s) à l’aide de votre liste pour ce résultat supplémentaire. Ajoutez un objectif pour 2027-2028 dans la case la plus à droite.</t>
  </si>
  <si>
    <t>[ajoutez une description de ce que vos données représentent]</t>
  </si>
  <si>
    <t>Avez-vous modifié des données soumises dans un RCMI précédent pour ce résultat supplémentaire? Si oui, dans le commentaire ci-dessous, veuillez décrire ce qui a été modifié et pourquoi ?</t>
  </si>
  <si>
    <t>Compte tenu de vos réponses à la section 3, vous pouvez déclarer un ou des résultat(s) annuel(s) à l’aide de votre liste pour ce résultat supplémentaire. Ajoutez un objectif pour 2027-2028 dans la case la plus à droite.</t>
  </si>
  <si>
    <t>Avez-vous modifié des données soumises dans un RCMI précédent pour ce résultat supplémentaire? Si oui, dans le commentaire ci-dessous, veuillez décrire ce qui a été modifié et pourquoi?</t>
  </si>
  <si>
    <r>
      <t xml:space="preserve">Vos réponses à la section 3 indiquent que votre communauté </t>
    </r>
    <r>
      <rPr>
        <b/>
        <u/>
        <sz val="12"/>
        <rFont val="Arial"/>
        <family val="2"/>
      </rPr>
      <t>ne dispose pas</t>
    </r>
    <r>
      <rPr>
        <sz val="12"/>
        <rFont val="Arial"/>
        <family val="2"/>
      </rPr>
      <t xml:space="preserve"> actuellement d'une liste complète en temps réel contenant suffisamment de données et la capacité de générer des bases de référence annuelles et de fixer des objectifs.</t>
    </r>
  </si>
  <si>
    <r>
      <t xml:space="preserve">Vos réponses à la section 3 indiquent que votre communauté </t>
    </r>
    <r>
      <rPr>
        <b/>
        <u/>
        <sz val="12"/>
        <rFont val="Arial"/>
        <family val="2"/>
      </rPr>
      <t>ne dispose pas</t>
    </r>
    <r>
      <rPr>
        <sz val="12"/>
        <rFont val="Arial"/>
        <family val="2"/>
      </rPr>
      <t xml:space="preserve"> actuellement d'une liste complète en temps réel contenant suffisamment de données et la capacité de générer des bases de référence </t>
    </r>
    <r>
      <rPr>
        <b/>
        <sz val="12"/>
        <rFont val="Arial"/>
        <family val="2"/>
      </rPr>
      <t>mensuelles</t>
    </r>
    <r>
      <rPr>
        <sz val="12"/>
        <rFont val="Arial"/>
        <family val="2"/>
      </rPr>
      <t xml:space="preserve"> et de fixer des objectifs.</t>
    </r>
  </si>
  <si>
    <r>
      <t xml:space="preserve">Vos réponses à la section 3 indiquent que votre communauté dispose actuellement d'une liste complète en temps réel avec suffisamment de données pour déclarer des bases de référence </t>
    </r>
    <r>
      <rPr>
        <b/>
        <sz val="12"/>
        <color theme="0" tint="-0.499984740745262"/>
        <rFont val="Arial"/>
        <family val="2"/>
      </rPr>
      <t xml:space="preserve">annuelles </t>
    </r>
    <r>
      <rPr>
        <sz val="12"/>
        <color theme="0" tint="-0.499984740745262"/>
        <rFont val="Arial"/>
        <family val="2"/>
      </rPr>
      <t xml:space="preserve">et fixer des objectifs.
Votre communauté souhaite-t-elle déclarer d’autres résultats à l’échelle communautaire ? 
</t>
    </r>
    <r>
      <rPr>
        <b/>
        <sz val="12"/>
        <color theme="0" tint="-0.499984740745262"/>
        <rFont val="Arial"/>
        <family val="2"/>
      </rPr>
      <t>Remarque :</t>
    </r>
    <r>
      <rPr>
        <sz val="12"/>
        <color theme="0" tint="-0.499984740745262"/>
        <rFont val="Arial"/>
        <family val="2"/>
      </rPr>
      <t xml:space="preserve"> La déclaration de résultats supplémentaires au niveau communautaire est facultative.</t>
    </r>
  </si>
  <si>
    <r>
      <t xml:space="preserve">Vos réponses à la section 3 indiquent que votre communauté dispose actuellement d'une liste complète en temps réel avec suffisamment de données pour déclarer des bases de référence </t>
    </r>
    <r>
      <rPr>
        <b/>
        <sz val="12"/>
        <color theme="0" tint="-0.499984740745262"/>
        <rFont val="Arial"/>
        <family val="2"/>
      </rPr>
      <t>mensuelles</t>
    </r>
    <r>
      <rPr>
        <sz val="12"/>
        <color theme="0" tint="-0.499984740745262"/>
        <rFont val="Arial"/>
        <family val="2"/>
      </rPr>
      <t xml:space="preserve"> et fixer des objectifs.
Votre communauté souhaite-t-elle déclarer d’autres résultats à l’échelle communautaire? 
</t>
    </r>
    <r>
      <rPr>
        <b/>
        <sz val="12"/>
        <color theme="0" tint="-0.499984740745262"/>
        <rFont val="Arial"/>
        <family val="2"/>
      </rPr>
      <t xml:space="preserve">Remarque : </t>
    </r>
    <r>
      <rPr>
        <sz val="12"/>
        <color theme="0" tint="-0.499984740745262"/>
        <rFont val="Arial"/>
        <family val="2"/>
      </rPr>
      <t>La déclaration de résultats supplémentaires au niveau communautaire est facultative.</t>
    </r>
  </si>
  <si>
    <t>Communautés désignées – Le conseil consultatif communautaire</t>
  </si>
  <si>
    <t xml:space="preserve">Note : Vous pouvez indiquer plusieurs noms pour chaque secteur. EDSC s'engage à ne pas vendre, distribuer, échanger ou transférer votre information à d'autres ministères du gouvernement, entreprises, institutions, organismes ou particuliers de l'extérieur d'EDSC à toute autre fin, à moins que la loi ne le prescrive. </t>
  </si>
  <si>
    <t>Secteur</t>
  </si>
  <si>
    <t>Membre(s) du conseil consultatif communautaire</t>
  </si>
  <si>
    <t>Service Canada (membre d'office)</t>
  </si>
  <si>
    <t>Gouvernement provincial/territorial</t>
  </si>
  <si>
    <t xml:space="preserve">Gouvernement local/municipal </t>
  </si>
  <si>
    <t>Autochtones et organismes autochtones</t>
  </si>
  <si>
    <t>Anciens combattants Canada ou organismes desservant les anciens combattants</t>
  </si>
  <si>
    <t>Organismes desservant les femmes et les familles qui fuient la violence familiale</t>
  </si>
  <si>
    <t>Jeunes et organismes de services à la jeunesse, y compris les agences de protection de l’enfance</t>
  </si>
  <si>
    <t>Organismes desservant les aînés</t>
  </si>
  <si>
    <t>Organismes desservant les nouveaux arrivants</t>
  </si>
  <si>
    <t>Organismes de soin de santé, y compris les hôpitaux et d’autres établissements publics et les organismes axés sur la santé mentale et la toxicomanie</t>
  </si>
  <si>
    <t>Personnes ayant vécue l’itinérance</t>
  </si>
  <si>
    <t>Organismes desservant les personnes en situation d’itinérance ou à risque de le devenir</t>
  </si>
  <si>
    <t>Secteur privé</t>
  </si>
  <si>
    <t>Associations de propriétaires ou le secteur du logement</t>
  </si>
  <si>
    <t>Autre</t>
  </si>
  <si>
    <t>Présidents ou coprésidents du conseil consultatif communautaire :</t>
  </si>
  <si>
    <t>J'affirme que les membres ci-dessus du conseil consultatif communautaire ont examiné le Rapport sur l’itinérance dans la communauté ci-joint et qu'une majorité des membres du conseil consultatif communautaire approuve son contenu.</t>
  </si>
  <si>
    <t>Prénom et nom</t>
  </si>
  <si>
    <t>Signature et date</t>
  </si>
  <si>
    <t>Itinérance chez les Autochtones – Le conseil consultatif communautaire</t>
  </si>
  <si>
    <t>Réponse</t>
  </si>
  <si>
    <t>2019-2020</t>
  </si>
  <si>
    <t>2020-2021</t>
  </si>
  <si>
    <t>2021-2022</t>
  </si>
  <si>
    <t>2023-2024</t>
  </si>
  <si>
    <t>2024-2025</t>
  </si>
  <si>
    <t>2025-2026</t>
  </si>
  <si>
    <t>2026-2027</t>
  </si>
  <si>
    <t>2027-2028</t>
  </si>
  <si>
    <t>SOMMAIRE DU RAPPORT COMMUNAUTAIRE EN MATIÈRE D'ITINÉRANCE</t>
  </si>
  <si>
    <r>
      <t xml:space="preserve">Le Rapport communautaire en matière d''itinérance (RCMI) est un rapport annuel de Vers un chez-soi qui aide les communautés à prévenir et à réduire l'itinérance en utilisant une réponse plus coordonnée, basée sur des systèmes et axée sur les données. Le RCMI a été conçu pour soutenir les discussions et la prise de décision locales, en utilisant toutes les informations sur l'itinérance actuellement disponibles au niveau communautaire. Les communautés sont encouragées à utiliser leurs RCMI pour élaborer des plans d'action clairs qui les aident à atteindre leurs objectifs de réduction de l'itinérance et à tirer parti des efforts collectifs des prestataires de services travaillant dans la communauté, quel que soit leur mode de financement.
</t>
    </r>
    <r>
      <rPr>
        <b/>
        <sz val="12"/>
        <color theme="1"/>
        <rFont val="Arial"/>
        <family val="2"/>
      </rPr>
      <t xml:space="preserve">
Ceci est un résumé du RCMI pour le cycle de rapport 2022-23.</t>
    </r>
    <r>
      <rPr>
        <sz val="12"/>
        <color theme="1"/>
        <rFont val="Arial"/>
        <family val="2"/>
      </rPr>
      <t xml:space="preserve">  Il montre l'auto-évaluation par la communauté de la mise en œuvre de Vers un chez-soi, qui comprend les éléments clés suivants :
  • une collaboration significative entre les partenaires autochtones et non autochtones (voir la section 1);
  • gouvernance au niveau communautaire, prestation de services coordonnés (accès coordonné) et utilisation d'un système de gestion de l’information sur l’itinérance (SGII; voir section 2) ; et,
  • une approche axée sur les résultats (suivi des résultats au niveau communautaire et des progrès par rapport aux objectifs à l'aide d'une liste d'identificateur unique ou par nom, appelée liste (voir chapitre 3).
Si la communauté a été en mesure de rendre compte des résultats et des cibles, ce sommaire du RCMI comprend également les résultats pour chacun des cinq résultats de base de Vers un chez-soi (voir la section 4).</t>
    </r>
  </si>
  <si>
    <t>Section 1. Contexte communautaire – Collaboration entre les partenaires autochtones et non-autochtones</t>
  </si>
  <si>
    <t>Votre communauté, en tant que Communauté désignée (CD), reçoit-elle également des fonds du volet Itinérance chez les Autochtones (ICA) de Vers un chez-soi ?</t>
  </si>
  <si>
    <t>En ce qui concerne l’accès coordonné et un SGII, y a-t-il eu une collaboration continue et significative  entre l'EC de la CD et l'EC du volet ICA et/ou le CCC du volet ICA au cours de la période couverte par le rapport ?</t>
  </si>
  <si>
    <t>En ce qui concerne l'accès coordonné et le SGII , y a-t-il eu une collaboration continue et significative entre l'EC de de la CD ou l'EC du volet Itinérance dans les territoires et les organisations autochtones locales au cours de la période de rapport ?</t>
  </si>
  <si>
    <t>En ce qui concerne la réalisation du Rapport communautaire en matière d’itinérance (RCMI), y a-t-il eu une collaboration continue et significative entre les organisations autochtones et non autochtones locales et, le cas échéant, l’EC et/ou le CCC du volet ICA ?</t>
  </si>
  <si>
    <t>Votre communauté dispose-t-elle d'un CCC du volet ICA distinct ?</t>
  </si>
  <si>
    <t>Le RCMI a-t-il également été approuvé par le CCC du volet ICA ?</t>
  </si>
  <si>
    <t>Veuillez expliquer comment la mobilisation du CCC du volet ICA se produira au cours du processus du RCMI de l’année prochaine.</t>
  </si>
  <si>
    <t>Section 2. Auto-évaluation de l’accès coordonné et du système de gestion de l’information sur l’itinérance (SGII)</t>
  </si>
  <si>
    <t>Tableaux récapitulatifs</t>
  </si>
  <si>
    <t>Le tableau ci-dessous présente un résumé du travail que votre communauté a réalisé jusqu’à maintenant pour mettre en œuvre les exigences minimales de Vers un chez-soi en matière d’accès coordonné et d’un SGII.</t>
  </si>
  <si>
    <t>Nombre d'exigences minimales</t>
  </si>
  <si>
    <t xml:space="preserve">Rencontrées </t>
  </si>
  <si>
    <t xml:space="preserve">Commencées </t>
  </si>
  <si>
    <t xml:space="preserve">Pas encore commencées </t>
  </si>
  <si>
    <t>Le tableau ci-dessous indique le pourcentage d’exigences minimales satisfaites pour chaque composante de base de l’accès coordonnée.component.</t>
  </si>
  <si>
    <t xml:space="preserve">Commentaire récapitulatif </t>
  </si>
  <si>
    <t>Y a-t-il des efforts et/ou des problèmes particuliers que vous voudriez souligner pour cette période de rapport illustrant le travail accompli par votre communauté pour atteindre les exigences minimales de Vers un chez-soi ?</t>
  </si>
  <si>
    <t>Section 3. Auto-évaluation de l’approche axée sur les résultats</t>
  </si>
  <si>
    <t>Tableaux récapitulatifs - Exigence minimale</t>
  </si>
  <si>
    <t>Étape 2 : Dispose d’une liste en temps réel</t>
  </si>
  <si>
    <t>Étape 3 : Dispose d’une liste complète</t>
  </si>
  <si>
    <t>Étape 1 : Dispose d’une liste</t>
  </si>
  <si>
    <t>Étape 4 : Peut déclarer des résultats mensuels et fixer des objectifs à l'aide des données de la liste
(déclarer des résultats à la section 4 est obligatoire pour le RCMI 2023-2024, si ce n'est pas avant)</t>
  </si>
  <si>
    <t>A fixé des objectifs</t>
  </si>
  <si>
    <t>Étape 4 : Peut déclarer des résultats annuels et fixer des objectifs à l'aide des données de la liste
 (déclarer des résultats à la section 4 est obligatoire une fois que les données annuelles peuvent être générées)</t>
  </si>
  <si>
    <t xml:space="preserve">Liste en vigueur au 1er avril 2022 (ou avant) </t>
  </si>
  <si>
    <t xml:space="preserve">COMMENTAIRE RÉCAPITULATIF </t>
  </si>
  <si>
    <t>Y a‑t‑il des efforts et/ou des enjeux particuliers que vous aimeriez souligner pour cette période de rapport en ce qui a trait au travail de votre communauté en lien à la transition vers une approche axée sur les résultats sous Vers un chez-soi?</t>
  </si>
  <si>
    <r>
      <t>Plus d'information sur la li</t>
    </r>
    <r>
      <rPr>
        <sz val="12"/>
        <color theme="1"/>
        <rFont val="Arial"/>
        <family val="2"/>
      </rPr>
      <t>ste d'identificateur unique</t>
    </r>
  </si>
  <si>
    <t>Étape 1. Disposer d’une liste</t>
  </si>
  <si>
    <t>Veuillez décrire cette ou ces autres sources de données :</t>
  </si>
  <si>
    <t>Veuillez décrire comment la liste est créée à l'aide du SISA :</t>
  </si>
  <si>
    <t>À l’avenir, les données du SGII de la communauté (soit le SISA ou un système existant équivalent) seront-elles utilisées pour obtenir des données pour la liste ?</t>
  </si>
  <si>
    <t>Étape 1. Disposer d’une liste (suite)</t>
  </si>
  <si>
    <t>Pour sa liste, la communauté a-t-elle…</t>
  </si>
  <si>
    <t>Itinérance chronique</t>
  </si>
  <si>
    <t>Définition fédérale</t>
  </si>
  <si>
    <t>Définition locale</t>
  </si>
  <si>
    <t>Une politique ou un protocole écrit(e) qui décrit comment les interactions avec le système de service en itinérance sont documentés</t>
  </si>
  <si>
    <t>Une politique ou un protocole écrit(e) qui décrit comment l’historique de logement est documentés</t>
  </si>
  <si>
    <t>De la liste, la communauté peut-elle générer des données sur…</t>
  </si>
  <si>
    <t>Nouvellement identifié sur la liste</t>
  </si>
  <si>
    <t>L'activité et l'inactivité</t>
  </si>
  <si>
    <t>L'historique de logement</t>
  </si>
  <si>
    <t>Âge</t>
  </si>
  <si>
    <t>Type de ménage</t>
  </si>
  <si>
    <t>Identité de genre</t>
  </si>
  <si>
    <t>Identité autochtone</t>
  </si>
  <si>
    <t>Statut d’ancien combattant</t>
  </si>
  <si>
    <t>Si autre, à quelle fréquence les informations sont-elles mises à jour ?</t>
  </si>
  <si>
    <t>L’interaction des personnes avec le système des services en itinérance (l’activité et l’inactivité) sont-elles régulièrement mises à jour sur la liste ?</t>
  </si>
  <si>
    <t>L’historique de logement est-il régulièrement mis à jour sur la liste ?</t>
  </si>
  <si>
    <t>Existe-t-il un processus permettant de tenir à jour le statut d’itinérance chronique sur la liste?</t>
  </si>
  <si>
    <t>La communauté dispose-t-elle d’un document qui identifie et décrit tous les prestataires de services qui aident les personnes en situation d’itinérance à résoudre leurs problèmes de logement ?</t>
  </si>
  <si>
    <r>
      <rPr>
        <b/>
        <sz val="12"/>
        <rFont val="Arial"/>
        <family val="2"/>
      </rPr>
      <t xml:space="preserve">Question facultative : </t>
    </r>
    <r>
      <rPr>
        <sz val="12"/>
        <rFont val="Arial"/>
        <family val="2"/>
      </rPr>
      <t>Comment les données de la liste se comparent-elles à d’autres sources de données communautaires considérées comme fiables? Il s'agit d'une question de suivi facultative pour les communautés qui ont rempli la feuille de travail « Comprendre les données au niveau communautaire ».</t>
    </r>
  </si>
  <si>
    <t>La liste répond-elle aux critères de référence d'une « liste par nom de qualité » confirmée par l'Alliance canadienne pour mettre fin à l'itinérance ?</t>
  </si>
  <si>
    <t>Section 4. Résultats et objectifs à l’échelle communautaire – Mensuels</t>
  </si>
  <si>
    <t>Section 4. Résultats et objectifs à l’échelle communautaire – Annuels</t>
  </si>
  <si>
    <t>D'après les informations fournies dans le rapport communautaire en matière d'itinérance, la communauté n'a pas à déclarer les résultats mensuels au niveau communautaire pour la période de rapport.</t>
  </si>
  <si>
    <t>D'après les informations fournies dans le rapport communautaire en matière d'itinérance, la communauté n'a pas à déclarer les résultats annuels au niveau communautaire pour la période de rapport.</t>
  </si>
  <si>
    <t>Sur la base des informations fournies dans le rapport communautaire en matière d'itinérance, la communauté n'a pas à déclarer de données mensuelles au niveau de la communauté pour le résultat1 pour la période de référence.</t>
  </si>
  <si>
    <t>Sur la base des informations fournies dans le rapport communautaire en matière d'itinérance, la communauté n'a pas à déclarer de données mensuelles au niveau de la communauté pour le résultat2 pour la période de référence.</t>
  </si>
  <si>
    <t>Sur la base des informations fournies dans le rapport communautaire en matière d'itinérance, la communauté n'a pas à déclarer de données mensuelles au niveau de la communauté pour le résultat3 pour la période de référence.</t>
  </si>
  <si>
    <t>Sur la base des informations fournies dans le rapport communautaire en matière d'itinérance, la communauté n'a pas à déclarer de données mensuelles au niveau de la communauté pour le résultat4 pour la période de référence.</t>
  </si>
  <si>
    <t>Sur la base des informations fournies dans le rapport communautaire en matière d'itinérance, la communauté n'a pas à déclarer de données mensuelles au niveau de la communauté pour le résultat5 pour la période de référence.</t>
  </si>
  <si>
    <t>Contexte du résultat 1 (mensuel):</t>
  </si>
  <si>
    <t>Contexte du résultat 2 (mensuel):</t>
  </si>
  <si>
    <t>Contexte du résultat 3 (mensuel):</t>
  </si>
  <si>
    <t>Contexte du résultat 4 (mensuel):</t>
  </si>
  <si>
    <t>Contexte du résultat 5 (mensuel):</t>
  </si>
  <si>
    <t>Contexte du résultat 1 (annuel):</t>
  </si>
  <si>
    <t>Contexte du résultat 2 (annuel):</t>
  </si>
  <si>
    <t>Contexte du résultat 3 (annuel):</t>
  </si>
  <si>
    <t>Contexte du résultat 4 (annuel):</t>
  </si>
  <si>
    <t>Veuillez fournir du contexte sur vos résultats, le cas échéant.</t>
  </si>
  <si>
    <t>La norme fédérale pour le calcul de ce résultat a-t-elle été utilisée (voir annexe A) ?</t>
  </si>
  <si>
    <t>Le "Rapport communautaire en matière d’itinérance" du SISA a-t-il été utilisé pour générer des données pour ce résultat ?</t>
  </si>
  <si>
    <t>Comment ce résultat a-t-il été calculé ?</t>
  </si>
  <si>
    <t>Résultat 3 : Moins de personnes retournent en situation d’itinérance (les retours à l’itinérance sont réduits)</t>
  </si>
  <si>
    <t>Peuples autochtones ayant vécu une situation d'itinérance pendant au moins un jour 
(ce mois-là)</t>
  </si>
  <si>
    <t>Peuples autochtones ayant vécu une situation d'itinérance pendant au moins un jour (cette année-là)</t>
  </si>
  <si>
    <t>Personnes qui ont été en situation d’itinérance chronique pendant au moins un jour (cette année-là)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</si>
</sst>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2"/>
      <color theme="1"/>
      <name val="Arial"/>
      <family val="2"/>
    </font>
    <font>
      <sz val="12"/>
      <name val="Arial"/>
      <family val="2"/>
    </font>
    <font>
      <b/>
      <sz val="12"/>
      <color theme="0"/>
      <name val="Arial"/>
      <family val="2"/>
    </font>
    <font>
      <sz val="12"/>
      <color rgb="FFFF0000"/>
      <name val="Arial"/>
      <family val="2"/>
    </font>
    <font>
      <b/>
      <sz val="12"/>
      <name val="Arial"/>
      <family val="2"/>
    </font>
    <font>
      <b/>
      <sz val="12"/>
      <color rgb="FFFF0000"/>
      <name val="Arial"/>
      <family val="2"/>
    </font>
    <font>
      <b/>
      <sz val="11"/>
      <color theme="1"/>
      <name val="Arial"/>
      <family val="2"/>
    </font>
    <font>
      <sz val="11"/>
      <color rgb="FFFF0000"/>
      <name val="Calibri"/>
      <family val="2"/>
      <scheme val="minor"/>
    </font>
    <font>
      <b/>
      <sz val="16"/>
      <color rgb="FFFF0000"/>
      <name val="Arial"/>
      <family val="2"/>
    </font>
    <font>
      <sz val="11"/>
      <color theme="1"/>
      <name val="Calibri"/>
      <family val="2"/>
      <scheme val="minor"/>
    </font>
    <font>
      <sz val="8"/>
      <name val="Calibri"/>
      <family val="2"/>
      <scheme val="minor"/>
    </font>
    <font>
      <sz val="12"/>
      <color theme="1"/>
      <name val="Calibri"/>
      <family val="2"/>
      <scheme val="minor"/>
    </font>
    <font>
      <sz val="12"/>
      <name val="Calibri"/>
      <family val="2"/>
      <scheme val="minor"/>
    </font>
    <font>
      <sz val="14"/>
      <color theme="1"/>
      <name val="Calibri"/>
      <family val="2"/>
      <scheme val="minor"/>
    </font>
    <font>
      <b/>
      <sz val="14"/>
      <name val="Arial"/>
      <family val="2"/>
    </font>
    <font>
      <sz val="14"/>
      <name val="Arial"/>
      <family val="2"/>
    </font>
    <font>
      <sz val="12"/>
      <color theme="0" tint="-0.499984740745262"/>
      <name val="Arial"/>
      <family val="2"/>
    </font>
    <font>
      <b/>
      <sz val="12"/>
      <color theme="0" tint="-0.499984740745262"/>
      <name val="Arial"/>
      <family val="2"/>
    </font>
    <font>
      <b/>
      <u/>
      <sz val="12"/>
      <name val="Arial"/>
      <family val="2"/>
    </font>
    <font>
      <b/>
      <sz val="11"/>
      <name val="Arial"/>
      <family val="2"/>
    </font>
    <font>
      <sz val="12"/>
      <color theme="0" tint="-0.499984740745262"/>
      <name val="Calibri"/>
      <family val="2"/>
      <scheme val="minor"/>
    </font>
    <font>
      <b/>
      <sz val="14"/>
      <color theme="0"/>
      <name val="Arial"/>
      <family val="2"/>
    </font>
    <font>
      <sz val="12"/>
      <color rgb="FF808080"/>
      <name val="Arial"/>
      <family val="2"/>
    </font>
    <font>
      <b/>
      <sz val="12"/>
      <color rgb="FF808080"/>
      <name val="Arial"/>
      <family val="2"/>
    </font>
    <font>
      <sz val="12"/>
      <color rgb="FF808080"/>
      <name val="Calibri"/>
      <family val="2"/>
      <scheme val="minor"/>
    </font>
    <font>
      <sz val="12"/>
      <color theme="0"/>
      <name val="Arial"/>
      <family val="2"/>
    </font>
    <font>
      <u/>
      <sz val="12"/>
      <name val="Arial"/>
      <family val="2"/>
    </font>
  </fonts>
  <fills count="25">
    <fill>
      <patternFill patternType="none"/>
    </fill>
    <fill>
      <patternFill patternType="gray125"/>
    </fill>
    <fill>
      <patternFill patternType="solid">
        <fgColor rgb="FFBBD2B5"/>
        <bgColor indexed="64"/>
      </patternFill>
    </fill>
    <fill>
      <patternFill patternType="solid">
        <fgColor rgb="FF1D898B"/>
        <bgColor indexed="64"/>
      </patternFill>
    </fill>
    <fill>
      <patternFill patternType="solid">
        <fgColor rgb="FFE2EDDF"/>
        <bgColor indexed="64"/>
      </patternFill>
    </fill>
    <fill>
      <patternFill patternType="solid">
        <fgColor theme="0"/>
        <bgColor indexed="64"/>
      </patternFill>
    </fill>
    <fill>
      <patternFill patternType="solid">
        <fgColor rgb="FFDACCEA"/>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49998474074526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7AD0F6"/>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rgb="FFFFC000"/>
        <bgColor indexed="64"/>
      </patternFill>
    </fill>
    <fill>
      <patternFill patternType="solid">
        <fgColor rgb="FFCC99FF"/>
        <bgColor indexed="64"/>
      </patternFill>
    </fill>
  </fills>
  <borders count="4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4" fillId="0" borderId="0" applyFont="0" applyFill="0" applyBorder="0" applyAlignment="0" applyProtection="0"/>
  </cellStyleXfs>
  <cellXfs count="615">
    <xf numFmtId="0" fontId="0" fillId="0" borderId="0" xfId="0"/>
    <xf numFmtId="0" fontId="4" fillId="0" borderId="0" xfId="0" applyFont="1" applyAlignment="1">
      <alignment vertical="center"/>
    </xf>
    <xf numFmtId="0" fontId="4" fillId="0" borderId="0" xfId="0" applyFont="1"/>
    <xf numFmtId="0" fontId="5" fillId="0" borderId="0" xfId="0" applyFont="1"/>
    <xf numFmtId="0" fontId="8" fillId="0" borderId="0" xfId="0" applyFont="1"/>
    <xf numFmtId="49" fontId="6" fillId="0" borderId="0" xfId="0" applyNumberFormat="1" applyFont="1" applyAlignment="1">
      <alignment horizontal="left" vertical="center"/>
    </xf>
    <xf numFmtId="49" fontId="4" fillId="0" borderId="0" xfId="0" applyNumberFormat="1" applyFont="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Protection="1"/>
    <xf numFmtId="0" fontId="0" fillId="0" borderId="0" xfId="0" applyProtection="1"/>
    <xf numFmtId="0" fontId="4" fillId="0" borderId="0" xfId="0" applyFont="1" applyBorder="1" applyAlignment="1" applyProtection="1">
      <alignment horizontal="center" vertical="center"/>
    </xf>
    <xf numFmtId="49" fontId="6" fillId="0" borderId="0" xfId="0" applyNumberFormat="1" applyFont="1" applyAlignment="1" applyProtection="1">
      <alignment horizontal="left" vertical="center"/>
    </xf>
    <xf numFmtId="0" fontId="1" fillId="0" borderId="0" xfId="0" applyFont="1" applyAlignment="1" applyProtection="1">
      <alignment vertical="center" wrapText="1"/>
      <protection locked="0"/>
    </xf>
    <xf numFmtId="0" fontId="6" fillId="4" borderId="4" xfId="0" applyFont="1" applyFill="1" applyBorder="1" applyAlignment="1">
      <alignment horizontal="left" vertical="top"/>
    </xf>
    <xf numFmtId="0" fontId="4" fillId="6" borderId="3" xfId="0" applyFont="1" applyFill="1" applyBorder="1" applyAlignment="1" applyProtection="1">
      <alignment horizontal="center" vertical="center" wrapText="1"/>
      <protection locked="0"/>
    </xf>
    <xf numFmtId="49" fontId="4" fillId="4" borderId="4" xfId="0" applyNumberFormat="1" applyFont="1" applyFill="1" applyBorder="1" applyAlignment="1">
      <alignment horizontal="left" vertical="top"/>
    </xf>
    <xf numFmtId="49" fontId="4" fillId="4" borderId="2" xfId="0" applyNumberFormat="1" applyFont="1" applyFill="1" applyBorder="1" applyAlignment="1">
      <alignment horizontal="left" vertical="top"/>
    </xf>
    <xf numFmtId="49" fontId="4" fillId="4" borderId="7" xfId="0" applyNumberFormat="1" applyFont="1" applyFill="1" applyBorder="1" applyAlignment="1">
      <alignment horizontal="left" vertical="top"/>
    </xf>
    <xf numFmtId="49" fontId="4" fillId="4" borderId="4" xfId="0" applyNumberFormat="1" applyFont="1" applyFill="1" applyBorder="1" applyAlignment="1">
      <alignment vertical="top"/>
    </xf>
    <xf numFmtId="49" fontId="4" fillId="0" borderId="0" xfId="0" applyNumberFormat="1" applyFont="1" applyAlignment="1">
      <alignment horizontal="left" vertical="top"/>
    </xf>
    <xf numFmtId="0" fontId="4" fillId="4" borderId="4" xfId="0" applyNumberFormat="1" applyFont="1" applyFill="1" applyBorder="1" applyAlignment="1">
      <alignment horizontal="left" vertical="top"/>
    </xf>
    <xf numFmtId="0" fontId="6" fillId="4" borderId="4"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6" fillId="4" borderId="10" xfId="0" applyNumberFormat="1" applyFont="1" applyFill="1" applyBorder="1" applyAlignment="1">
      <alignment horizontal="left" vertical="top" wrapText="1"/>
    </xf>
    <xf numFmtId="0" fontId="6" fillId="4" borderId="10" xfId="0" applyFont="1" applyFill="1" applyBorder="1" applyAlignment="1">
      <alignment horizontal="left" vertical="top"/>
    </xf>
    <xf numFmtId="0" fontId="4" fillId="0" borderId="0" xfId="0" applyFont="1" applyAlignment="1">
      <alignment vertical="top"/>
    </xf>
    <xf numFmtId="0" fontId="0" fillId="0" borderId="0" xfId="0" applyProtection="1">
      <protection locked="0"/>
    </xf>
    <xf numFmtId="0" fontId="8" fillId="4" borderId="7" xfId="0" applyFont="1" applyFill="1" applyBorder="1" applyAlignment="1">
      <alignment vertical="top"/>
    </xf>
    <xf numFmtId="0" fontId="8" fillId="4" borderId="2" xfId="0" applyFont="1" applyFill="1" applyBorder="1" applyAlignment="1">
      <alignment vertical="top"/>
    </xf>
    <xf numFmtId="2" fontId="4" fillId="4" borderId="4" xfId="0" applyNumberFormat="1" applyFont="1" applyFill="1" applyBorder="1" applyAlignment="1">
      <alignment horizontal="left" vertical="top"/>
    </xf>
    <xf numFmtId="49" fontId="4" fillId="4" borderId="10" xfId="0" applyNumberFormat="1" applyFont="1" applyFill="1" applyBorder="1" applyAlignment="1">
      <alignment horizontal="left" vertical="top"/>
    </xf>
    <xf numFmtId="0" fontId="4" fillId="0" borderId="3" xfId="0" applyFont="1" applyBorder="1" applyAlignment="1" applyProtection="1">
      <alignment horizontal="center" vertical="center"/>
    </xf>
    <xf numFmtId="0" fontId="4" fillId="4" borderId="10" xfId="0" applyNumberFormat="1" applyFont="1" applyFill="1" applyBorder="1" applyAlignment="1">
      <alignment horizontal="left" vertical="top" wrapText="1"/>
    </xf>
    <xf numFmtId="49" fontId="4" fillId="0" borderId="0" xfId="0" applyNumberFormat="1" applyFont="1" applyAlignment="1" applyProtection="1">
      <alignment horizontal="left" vertical="top"/>
    </xf>
    <xf numFmtId="49" fontId="4" fillId="0" borderId="0" xfId="0" applyNumberFormat="1" applyFont="1" applyBorder="1" applyAlignment="1" applyProtection="1">
      <alignment vertical="top"/>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49" fontId="4" fillId="0" borderId="0" xfId="0" applyNumberFormat="1" applyFont="1" applyBorder="1" applyAlignment="1" applyProtection="1">
      <alignment horizontal="left" vertical="top"/>
    </xf>
    <xf numFmtId="0" fontId="5" fillId="4" borderId="3" xfId="0" applyFont="1" applyFill="1" applyBorder="1" applyAlignment="1" applyProtection="1">
      <alignment horizontal="center" vertical="center"/>
    </xf>
    <xf numFmtId="49" fontId="4" fillId="8" borderId="3" xfId="0" applyNumberFormat="1" applyFont="1" applyFill="1" applyBorder="1" applyAlignment="1" applyProtection="1">
      <alignment horizontal="center" vertical="top"/>
    </xf>
    <xf numFmtId="0" fontId="5" fillId="0" borderId="0" xfId="0" applyFont="1" applyFill="1" applyBorder="1" applyAlignment="1">
      <alignment vertical="center" wrapText="1"/>
    </xf>
    <xf numFmtId="0" fontId="5" fillId="8"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8" borderId="13" xfId="0" applyFont="1" applyFill="1" applyBorder="1" applyAlignment="1">
      <alignment horizontal="center" vertical="center" wrapText="1"/>
    </xf>
    <xf numFmtId="9" fontId="4" fillId="0" borderId="3" xfId="0" applyNumberFormat="1" applyFont="1" applyBorder="1" applyAlignment="1">
      <alignment horizontal="center" vertical="center" wrapText="1"/>
    </xf>
    <xf numFmtId="0" fontId="8" fillId="0" borderId="0" xfId="0" applyFont="1" applyAlignment="1">
      <alignment wrapText="1"/>
    </xf>
    <xf numFmtId="0" fontId="4" fillId="0" borderId="0" xfId="0" applyFont="1" applyAlignment="1">
      <alignment wrapText="1"/>
    </xf>
    <xf numFmtId="0" fontId="4" fillId="0" borderId="0" xfId="0" applyFont="1" applyFill="1" applyBorder="1" applyAlignment="1">
      <alignment wrapText="1"/>
    </xf>
    <xf numFmtId="49" fontId="4" fillId="0" borderId="3" xfId="0" applyNumberFormat="1" applyFont="1" applyBorder="1" applyAlignment="1">
      <alignment wrapText="1"/>
    </xf>
    <xf numFmtId="0" fontId="4" fillId="0" borderId="3" xfId="0" applyNumberFormat="1" applyFont="1" applyBorder="1" applyAlignment="1">
      <alignment wrapText="1"/>
    </xf>
    <xf numFmtId="0" fontId="4" fillId="0" borderId="3" xfId="0" applyFont="1" applyBorder="1" applyAlignment="1">
      <alignment horizontal="center" vertical="center" wrapText="1"/>
    </xf>
    <xf numFmtId="0" fontId="4" fillId="0" borderId="3" xfId="0" applyFont="1" applyBorder="1" applyAlignment="1">
      <alignment wrapText="1"/>
    </xf>
    <xf numFmtId="0" fontId="4"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wrapText="1"/>
    </xf>
    <xf numFmtId="0" fontId="4" fillId="0" borderId="3" xfId="0" applyFont="1" applyFill="1" applyBorder="1" applyAlignment="1">
      <alignment wrapText="1"/>
    </xf>
    <xf numFmtId="9" fontId="4" fillId="0" borderId="3" xfId="1" applyFont="1" applyBorder="1" applyAlignment="1">
      <alignment horizontal="center" vertical="center" wrapText="1"/>
    </xf>
    <xf numFmtId="0" fontId="4" fillId="0" borderId="0" xfId="0" applyNumberFormat="1" applyFont="1" applyAlignment="1">
      <alignment vertical="center" wrapText="1"/>
    </xf>
    <xf numFmtId="0" fontId="4" fillId="0" borderId="0" xfId="0" applyFont="1" applyAlignment="1">
      <alignment vertical="center" wrapText="1"/>
    </xf>
    <xf numFmtId="0" fontId="8" fillId="0" borderId="0" xfId="0" applyFont="1" applyAlignment="1"/>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16" fillId="0" borderId="0" xfId="0" applyFont="1"/>
    <xf numFmtId="0" fontId="17" fillId="0" borderId="0" xfId="0" applyFont="1"/>
    <xf numFmtId="49" fontId="4" fillId="4" borderId="3" xfId="0" applyNumberFormat="1" applyFont="1" applyFill="1" applyBorder="1" applyAlignment="1">
      <alignment horizontal="center" vertical="center" wrapText="1"/>
    </xf>
    <xf numFmtId="0" fontId="16" fillId="0" borderId="0" xfId="0" applyFont="1" applyProtection="1">
      <protection locked="0"/>
    </xf>
    <xf numFmtId="0" fontId="18" fillId="0" borderId="0" xfId="0" applyFont="1"/>
    <xf numFmtId="0" fontId="6" fillId="0" borderId="0" xfId="0" applyFont="1" applyAlignment="1">
      <alignment vertical="center"/>
    </xf>
    <xf numFmtId="0" fontId="6" fillId="0" borderId="3" xfId="0" applyFont="1" applyFill="1" applyBorder="1" applyAlignment="1">
      <alignment horizontal="center" vertical="center" wrapText="1"/>
    </xf>
    <xf numFmtId="49" fontId="6" fillId="0" borderId="0" xfId="0" applyNumberFormat="1" applyFont="1" applyAlignment="1">
      <alignment horizontal="left" vertical="top"/>
    </xf>
    <xf numFmtId="0" fontId="6" fillId="4" borderId="10" xfId="0" applyFont="1" applyFill="1" applyBorder="1" applyAlignment="1">
      <alignment horizontal="left" vertical="top" wrapText="1"/>
    </xf>
    <xf numFmtId="0" fontId="6" fillId="4" borderId="2" xfId="0" applyFont="1" applyFill="1" applyBorder="1" applyAlignment="1">
      <alignment vertical="top" wrapText="1"/>
    </xf>
    <xf numFmtId="0" fontId="6" fillId="4" borderId="7" xfId="0" applyFont="1" applyFill="1" applyBorder="1" applyAlignment="1">
      <alignment vertical="top" wrapText="1"/>
    </xf>
    <xf numFmtId="0" fontId="6" fillId="4" borderId="4"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0" borderId="0" xfId="0" applyFont="1"/>
    <xf numFmtId="0" fontId="9" fillId="0" borderId="0" xfId="0" applyFont="1"/>
    <xf numFmtId="0" fontId="6" fillId="4" borderId="2" xfId="0" applyFont="1" applyFill="1" applyBorder="1" applyAlignment="1">
      <alignment horizontal="left" vertical="top" wrapText="1"/>
    </xf>
    <xf numFmtId="0" fontId="6" fillId="6" borderId="4" xfId="0" applyFont="1" applyFill="1" applyBorder="1" applyAlignment="1" applyProtection="1">
      <alignment vertical="center" wrapText="1"/>
      <protection locked="0"/>
    </xf>
    <xf numFmtId="0" fontId="6" fillId="6" borderId="2"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0" fontId="6" fillId="2" borderId="10" xfId="0" applyFont="1" applyFill="1" applyBorder="1" applyAlignment="1">
      <alignment vertical="top" wrapText="1"/>
    </xf>
    <xf numFmtId="0" fontId="6" fillId="6" borderId="3" xfId="0" applyFont="1" applyFill="1" applyBorder="1" applyAlignment="1" applyProtection="1">
      <alignment horizontal="center" vertical="center" wrapText="1"/>
      <protection locked="0"/>
    </xf>
    <xf numFmtId="2" fontId="6" fillId="4" borderId="10" xfId="0" applyNumberFormat="1" applyFont="1" applyFill="1" applyBorder="1" applyAlignment="1">
      <alignment horizontal="left" vertical="top" wrapText="1"/>
    </xf>
    <xf numFmtId="2" fontId="6" fillId="4" borderId="4" xfId="0" applyNumberFormat="1" applyFont="1" applyFill="1" applyBorder="1" applyAlignment="1">
      <alignment horizontal="left" vertical="top" wrapText="1"/>
    </xf>
    <xf numFmtId="0" fontId="6" fillId="6" borderId="4" xfId="0" applyFont="1" applyFill="1" applyBorder="1" applyAlignment="1">
      <alignment vertical="center"/>
    </xf>
    <xf numFmtId="0" fontId="6" fillId="6" borderId="2" xfId="0" applyFont="1" applyFill="1" applyBorder="1" applyAlignment="1">
      <alignment vertical="center"/>
    </xf>
    <xf numFmtId="0" fontId="6" fillId="6" borderId="7" xfId="0" applyFont="1" applyFill="1" applyBorder="1" applyAlignment="1">
      <alignment vertical="center"/>
    </xf>
    <xf numFmtId="49" fontId="6" fillId="4" borderId="15" xfId="0" applyNumberFormat="1" applyFont="1" applyFill="1" applyBorder="1" applyAlignment="1">
      <alignment horizontal="left" vertical="top"/>
    </xf>
    <xf numFmtId="0" fontId="9" fillId="0" borderId="0" xfId="0" applyFont="1" applyAlignment="1">
      <alignment vertical="center"/>
    </xf>
    <xf numFmtId="0" fontId="6" fillId="0" borderId="0" xfId="0" applyFont="1" applyFill="1" applyBorder="1" applyAlignment="1">
      <alignment vertical="center"/>
    </xf>
    <xf numFmtId="0" fontId="6" fillId="4" borderId="2" xfId="0" applyFont="1" applyFill="1" applyBorder="1" applyAlignment="1">
      <alignment vertical="center"/>
    </xf>
    <xf numFmtId="49" fontId="6" fillId="4" borderId="2" xfId="0" applyNumberFormat="1" applyFont="1" applyFill="1" applyBorder="1" applyAlignment="1">
      <alignment horizontal="left" vertical="top" wrapText="1"/>
    </xf>
    <xf numFmtId="2" fontId="6" fillId="4" borderId="2" xfId="0" applyNumberFormat="1" applyFont="1" applyFill="1" applyBorder="1" applyAlignment="1">
      <alignment horizontal="left" vertical="top" wrapText="1"/>
    </xf>
    <xf numFmtId="2" fontId="6" fillId="4" borderId="15" xfId="0" applyNumberFormat="1" applyFont="1" applyFill="1" applyBorder="1" applyAlignment="1">
      <alignment horizontal="left" vertical="top" wrapText="1"/>
    </xf>
    <xf numFmtId="0" fontId="6" fillId="4" borderId="7" xfId="0" applyFont="1" applyFill="1" applyBorder="1" applyAlignment="1">
      <alignment vertical="center"/>
    </xf>
    <xf numFmtId="0" fontId="9" fillId="4" borderId="3" xfId="0" applyFont="1" applyFill="1" applyBorder="1" applyAlignment="1">
      <alignment horizontal="center" vertical="center" wrapText="1"/>
    </xf>
    <xf numFmtId="0" fontId="4" fillId="0" borderId="3" xfId="0" applyFont="1" applyBorder="1" applyAlignment="1" applyProtection="1">
      <alignment horizontal="center" vertical="center"/>
    </xf>
    <xf numFmtId="0" fontId="6" fillId="0" borderId="0" xfId="0" applyFont="1" applyAlignment="1" applyProtection="1">
      <alignment vertical="center"/>
      <protection locked="0"/>
    </xf>
    <xf numFmtId="0" fontId="6" fillId="4" borderId="14" xfId="0" applyFont="1" applyFill="1" applyBorder="1" applyAlignment="1">
      <alignment vertical="top" wrapText="1"/>
    </xf>
    <xf numFmtId="0" fontId="21" fillId="9" borderId="3" xfId="0" applyFont="1" applyFill="1" applyBorder="1" applyAlignment="1" applyProtection="1">
      <alignment horizontal="center" vertical="center" wrapText="1"/>
      <protection locked="0"/>
    </xf>
    <xf numFmtId="49" fontId="6" fillId="4" borderId="2" xfId="0" applyNumberFormat="1" applyFont="1" applyFill="1" applyBorder="1" applyAlignment="1">
      <alignment horizontal="left" vertical="top"/>
    </xf>
    <xf numFmtId="0" fontId="4" fillId="0" borderId="3" xfId="0" applyFont="1" applyBorder="1" applyAlignment="1">
      <alignment horizontal="center" wrapText="1"/>
    </xf>
    <xf numFmtId="0" fontId="4" fillId="0" borderId="3" xfId="0" applyFont="1" applyBorder="1" applyAlignment="1">
      <alignment horizontal="left" wrapText="1"/>
    </xf>
    <xf numFmtId="0" fontId="4" fillId="0" borderId="3" xfId="0" applyFont="1" applyBorder="1" applyAlignment="1">
      <alignment horizontal="left" vertical="center" wrapText="1"/>
    </xf>
    <xf numFmtId="0" fontId="0" fillId="0" borderId="0" xfId="0" applyFill="1" applyBorder="1" applyProtection="1"/>
    <xf numFmtId="0" fontId="12" fillId="0" borderId="0" xfId="0" applyFont="1" applyProtection="1"/>
    <xf numFmtId="0" fontId="6" fillId="6" borderId="4"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4" borderId="2" xfId="0" applyFont="1" applyFill="1" applyBorder="1" applyAlignment="1" applyProtection="1">
      <alignment vertical="top" wrapText="1"/>
    </xf>
    <xf numFmtId="0" fontId="6" fillId="4" borderId="0" xfId="0" applyFont="1" applyFill="1" applyBorder="1" applyAlignment="1" applyProtection="1">
      <alignment vertical="center"/>
    </xf>
    <xf numFmtId="0" fontId="6" fillId="6" borderId="2" xfId="0" applyFont="1" applyFill="1" applyBorder="1" applyAlignment="1" applyProtection="1">
      <alignment vertical="center" wrapText="1"/>
    </xf>
    <xf numFmtId="0" fontId="6" fillId="6" borderId="7"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17" fillId="0" borderId="0" xfId="0" applyFont="1" applyProtection="1"/>
    <xf numFmtId="0" fontId="16" fillId="0" borderId="0" xfId="0" applyFont="1" applyProtection="1"/>
    <xf numFmtId="49" fontId="4" fillId="4" borderId="3" xfId="0" applyNumberFormat="1" applyFont="1" applyFill="1" applyBorder="1" applyAlignment="1" applyProtection="1">
      <alignment horizontal="center" vertical="center" wrapText="1"/>
    </xf>
    <xf numFmtId="0" fontId="17" fillId="0" borderId="0" xfId="0" applyFont="1" applyProtection="1">
      <protection locked="0"/>
    </xf>
    <xf numFmtId="0" fontId="6" fillId="0" borderId="0" xfId="0" applyFont="1" applyAlignment="1" applyProtection="1">
      <alignment vertical="center"/>
    </xf>
    <xf numFmtId="0" fontId="9" fillId="0" borderId="0" xfId="0" applyFont="1" applyAlignment="1" applyProtection="1">
      <alignment vertical="center"/>
    </xf>
    <xf numFmtId="0" fontId="1" fillId="0" borderId="0" xfId="0" applyFont="1" applyBorder="1" applyAlignment="1" applyProtection="1">
      <alignment vertical="center"/>
    </xf>
    <xf numFmtId="0" fontId="0" fillId="0" borderId="0" xfId="0" applyAlignment="1" applyProtection="1">
      <alignment vertical="center"/>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13" fillId="0" borderId="0" xfId="0" applyFont="1" applyBorder="1" applyAlignment="1" applyProtection="1">
      <alignment horizontal="center" vertical="center" wrapText="1"/>
    </xf>
    <xf numFmtId="0" fontId="1" fillId="0" borderId="0" xfId="0" applyFont="1" applyBorder="1" applyProtection="1"/>
    <xf numFmtId="0" fontId="1" fillId="0" borderId="0" xfId="0" applyFont="1" applyProtection="1"/>
    <xf numFmtId="0" fontId="6" fillId="0" borderId="0" xfId="0" applyFont="1" applyProtection="1">
      <protection locked="0"/>
    </xf>
    <xf numFmtId="0" fontId="6" fillId="0" borderId="0" xfId="0" applyFont="1" applyAlignment="1" applyProtection="1">
      <alignment wrapText="1"/>
      <protection locked="0"/>
    </xf>
    <xf numFmtId="0" fontId="6" fillId="0" borderId="0" xfId="0" applyFont="1" applyFill="1" applyAlignment="1" applyProtection="1">
      <alignment wrapText="1"/>
      <protection locked="0"/>
    </xf>
    <xf numFmtId="0" fontId="4" fillId="0" borderId="0" xfId="0" applyFont="1" applyFill="1"/>
    <xf numFmtId="0" fontId="4" fillId="6"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left" vertical="top"/>
    </xf>
    <xf numFmtId="0" fontId="0" fillId="4" borderId="15" xfId="0" applyFill="1" applyBorder="1" applyProtection="1"/>
    <xf numFmtId="0" fontId="6" fillId="4" borderId="15" xfId="0" applyFont="1" applyFill="1" applyBorder="1" applyAlignment="1" applyProtection="1">
      <alignment vertical="top" wrapText="1"/>
    </xf>
    <xf numFmtId="0" fontId="6" fillId="4" borderId="14" xfId="0" applyFont="1" applyFill="1" applyBorder="1" applyAlignment="1" applyProtection="1">
      <alignment vertical="top" wrapText="1"/>
    </xf>
    <xf numFmtId="0" fontId="6" fillId="4" borderId="10" xfId="0" applyFont="1" applyFill="1" applyBorder="1" applyAlignment="1" applyProtection="1">
      <alignment horizontal="left" vertical="top"/>
    </xf>
    <xf numFmtId="0" fontId="6" fillId="4" borderId="2" xfId="0" applyFont="1" applyFill="1" applyBorder="1" applyAlignment="1" applyProtection="1">
      <alignment horizontal="left" vertical="top"/>
    </xf>
    <xf numFmtId="0" fontId="6" fillId="4" borderId="2" xfId="0" applyFont="1" applyFill="1" applyBorder="1" applyAlignment="1">
      <alignment horizontal="left" vertical="top"/>
    </xf>
    <xf numFmtId="2" fontId="6" fillId="4" borderId="15" xfId="0" applyNumberFormat="1" applyFont="1" applyFill="1" applyBorder="1" applyAlignment="1">
      <alignment horizontal="center" vertical="top" wrapText="1"/>
    </xf>
    <xf numFmtId="49" fontId="6" fillId="0" borderId="24" xfId="0" applyNumberFormat="1" applyFont="1" applyBorder="1" applyAlignment="1">
      <alignment horizontal="left" vertical="center"/>
    </xf>
    <xf numFmtId="0" fontId="4" fillId="0" borderId="0" xfId="0" applyFont="1" applyBorder="1" applyAlignment="1">
      <alignment vertical="center"/>
    </xf>
    <xf numFmtId="0" fontId="4" fillId="0" borderId="25" xfId="0" applyFont="1" applyBorder="1" applyAlignment="1">
      <alignment vertical="center"/>
    </xf>
    <xf numFmtId="0" fontId="5" fillId="4" borderId="3" xfId="0" applyFont="1" applyFill="1" applyBorder="1" applyAlignment="1">
      <alignment horizontal="center" vertical="center" wrapText="1"/>
    </xf>
    <xf numFmtId="0" fontId="21" fillId="9" borderId="0" xfId="0" applyFont="1" applyFill="1" applyBorder="1" applyAlignment="1">
      <alignment horizontal="left" vertical="center" wrapText="1"/>
    </xf>
    <xf numFmtId="0" fontId="22" fillId="9" borderId="11" xfId="0" applyFont="1" applyFill="1" applyBorder="1" applyAlignment="1">
      <alignment vertical="center" wrapText="1"/>
    </xf>
    <xf numFmtId="0" fontId="22" fillId="9" borderId="11" xfId="0" applyFont="1" applyFill="1" applyBorder="1" applyAlignment="1">
      <alignment horizontal="center" vertical="center" wrapText="1"/>
    </xf>
    <xf numFmtId="0" fontId="21" fillId="9" borderId="8" xfId="0" applyFont="1" applyFill="1" applyBorder="1" applyAlignment="1">
      <alignment horizontal="left" vertical="center" wrapText="1"/>
    </xf>
    <xf numFmtId="0" fontId="6" fillId="0" borderId="0" xfId="0" applyFont="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5" fillId="0" borderId="0" xfId="0" applyFont="1" applyBorder="1" applyAlignment="1">
      <alignment vertical="center"/>
    </xf>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Alignment="1">
      <alignment vertical="center"/>
    </xf>
    <xf numFmtId="0" fontId="4" fillId="0" borderId="3" xfId="0" applyFont="1" applyBorder="1" applyAlignment="1">
      <alignment vertical="center" wrapText="1"/>
    </xf>
    <xf numFmtId="0" fontId="6" fillId="0" borderId="3" xfId="0" applyFont="1" applyFill="1" applyBorder="1" applyAlignment="1">
      <alignment horizontal="center" vertical="center"/>
    </xf>
    <xf numFmtId="0" fontId="4" fillId="14" borderId="3" xfId="0" applyFont="1" applyFill="1" applyBorder="1" applyAlignment="1">
      <alignment vertical="center"/>
    </xf>
    <xf numFmtId="0" fontId="6" fillId="15" borderId="3" xfId="0" applyFont="1" applyFill="1" applyBorder="1" applyAlignment="1">
      <alignment horizontal="center" vertical="center" wrapText="1"/>
    </xf>
    <xf numFmtId="0" fontId="6" fillId="15" borderId="3" xfId="0" applyFont="1" applyFill="1" applyBorder="1" applyAlignment="1">
      <alignment vertical="center"/>
    </xf>
    <xf numFmtId="0" fontId="6" fillId="16" borderId="3" xfId="0" applyFont="1" applyFill="1" applyBorder="1" applyAlignment="1">
      <alignment horizontal="center" vertical="center" wrapText="1"/>
    </xf>
    <xf numFmtId="0" fontId="6" fillId="16" borderId="3" xfId="0" applyFont="1" applyFill="1" applyBorder="1" applyAlignment="1">
      <alignment vertical="center"/>
    </xf>
    <xf numFmtId="0" fontId="6" fillId="17" borderId="3" xfId="0" applyFont="1" applyFill="1" applyBorder="1" applyAlignment="1">
      <alignment horizontal="center" vertical="center" wrapText="1"/>
    </xf>
    <xf numFmtId="0" fontId="6" fillId="17" borderId="3" xfId="0" applyFont="1" applyFill="1" applyBorder="1" applyAlignment="1">
      <alignment vertical="center"/>
    </xf>
    <xf numFmtId="0" fontId="6" fillId="18" borderId="3" xfId="0" applyFont="1" applyFill="1" applyBorder="1" applyAlignment="1">
      <alignment horizontal="center" vertical="center" wrapText="1"/>
    </xf>
    <xf numFmtId="0" fontId="6" fillId="18" borderId="3" xfId="0" applyFont="1" applyFill="1" applyBorder="1" applyAlignment="1">
      <alignment vertical="center"/>
    </xf>
    <xf numFmtId="0" fontId="6" fillId="19" borderId="3" xfId="0" applyFont="1" applyFill="1" applyBorder="1" applyAlignment="1">
      <alignment vertical="center"/>
    </xf>
    <xf numFmtId="0" fontId="6" fillId="19"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4" fillId="11" borderId="3" xfId="0" applyFont="1" applyFill="1" applyBorder="1" applyAlignment="1">
      <alignment vertical="center"/>
    </xf>
    <xf numFmtId="0" fontId="6" fillId="20" borderId="3" xfId="0" applyFont="1" applyFill="1" applyBorder="1" applyAlignment="1">
      <alignment horizontal="center" vertical="center" wrapText="1"/>
    </xf>
    <xf numFmtId="0" fontId="4" fillId="20" borderId="3" xfId="0" applyFont="1" applyFill="1" applyBorder="1" applyAlignment="1">
      <alignment vertical="center"/>
    </xf>
    <xf numFmtId="0" fontId="6" fillId="21" borderId="3" xfId="0" applyFont="1" applyFill="1" applyBorder="1" applyAlignment="1">
      <alignment horizontal="center" vertical="center" wrapText="1"/>
    </xf>
    <xf numFmtId="0" fontId="4" fillId="21" borderId="3" xfId="0" applyFont="1" applyFill="1" applyBorder="1" applyAlignment="1">
      <alignment vertical="center"/>
    </xf>
    <xf numFmtId="0" fontId="6" fillId="22" borderId="3" xfId="0" applyFont="1" applyFill="1" applyBorder="1" applyAlignment="1">
      <alignment horizontal="center" vertical="center" wrapText="1"/>
    </xf>
    <xf numFmtId="0" fontId="4" fillId="22" borderId="3" xfId="0" applyFont="1" applyFill="1" applyBorder="1" applyAlignment="1">
      <alignment vertical="center"/>
    </xf>
    <xf numFmtId="0" fontId="6" fillId="23" borderId="3" xfId="0" applyFont="1" applyFill="1" applyBorder="1" applyAlignment="1">
      <alignment horizontal="center" vertical="center" wrapText="1"/>
    </xf>
    <xf numFmtId="0" fontId="4" fillId="14" borderId="3" xfId="0" applyFont="1" applyFill="1" applyBorder="1" applyAlignment="1">
      <alignment horizontal="center" vertical="center"/>
    </xf>
    <xf numFmtId="0" fontId="6" fillId="15" borderId="3" xfId="0" applyFont="1" applyFill="1" applyBorder="1" applyAlignment="1">
      <alignment horizontal="center" vertical="center"/>
    </xf>
    <xf numFmtId="0" fontId="6" fillId="16" borderId="3" xfId="0" applyFont="1" applyFill="1" applyBorder="1" applyAlignment="1">
      <alignment horizontal="center" vertical="center"/>
    </xf>
    <xf numFmtId="0" fontId="6" fillId="17" borderId="3" xfId="0" applyFont="1" applyFill="1" applyBorder="1" applyAlignment="1">
      <alignment horizontal="center" vertical="center"/>
    </xf>
    <xf numFmtId="0" fontId="6" fillId="18" borderId="3" xfId="0" applyFont="1" applyFill="1" applyBorder="1" applyAlignment="1">
      <alignment horizontal="center" vertical="center"/>
    </xf>
    <xf numFmtId="0" fontId="6" fillId="19" borderId="3" xfId="0" applyFont="1" applyFill="1" applyBorder="1" applyAlignment="1">
      <alignment horizontal="center" vertical="center"/>
    </xf>
    <xf numFmtId="0" fontId="4" fillId="11" borderId="3" xfId="0" applyFont="1" applyFill="1" applyBorder="1" applyAlignment="1">
      <alignment horizontal="center" vertical="center"/>
    </xf>
    <xf numFmtId="0" fontId="4" fillId="20" borderId="3" xfId="0" applyFont="1" applyFill="1" applyBorder="1" applyAlignment="1">
      <alignment horizontal="center" vertical="center"/>
    </xf>
    <xf numFmtId="0" fontId="4" fillId="21" borderId="3" xfId="0" applyFont="1" applyFill="1" applyBorder="1" applyAlignment="1">
      <alignment horizontal="center" vertical="center"/>
    </xf>
    <xf numFmtId="0" fontId="4" fillId="22" borderId="3"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23" borderId="13" xfId="0" applyFont="1" applyFill="1" applyBorder="1" applyAlignment="1">
      <alignment vertical="center"/>
    </xf>
    <xf numFmtId="0" fontId="4" fillId="23" borderId="13" xfId="0" applyFont="1" applyFill="1" applyBorder="1" applyAlignment="1">
      <alignment horizontal="center" vertical="center"/>
    </xf>
    <xf numFmtId="0" fontId="6" fillId="0" borderId="0" xfId="0" applyFont="1" applyFill="1" applyBorder="1" applyAlignment="1">
      <alignment vertical="center" wrapText="1"/>
    </xf>
    <xf numFmtId="0" fontId="6" fillId="24" borderId="3"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4" fillId="24" borderId="15" xfId="0" applyFont="1" applyFill="1" applyBorder="1" applyAlignment="1">
      <alignment horizontal="center" vertical="center"/>
    </xf>
    <xf numFmtId="0" fontId="5" fillId="24" borderId="33" xfId="0" applyFont="1" applyFill="1" applyBorder="1" applyAlignment="1">
      <alignment vertical="center"/>
    </xf>
    <xf numFmtId="0" fontId="5" fillId="24" borderId="34" xfId="0" applyFont="1" applyFill="1" applyBorder="1" applyAlignment="1">
      <alignment horizontal="center" vertical="center" wrapText="1"/>
    </xf>
    <xf numFmtId="0" fontId="5" fillId="24" borderId="18" xfId="0"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24" xfId="0" applyNumberFormat="1" applyFont="1" applyBorder="1" applyAlignment="1" applyProtection="1">
      <alignment horizontal="left" vertical="center"/>
    </xf>
    <xf numFmtId="0" fontId="4" fillId="0" borderId="25" xfId="0" applyFont="1" applyBorder="1" applyAlignment="1" applyProtection="1">
      <alignment vertical="center"/>
    </xf>
    <xf numFmtId="0" fontId="5" fillId="4" borderId="26" xfId="0" applyFont="1" applyFill="1" applyBorder="1" applyAlignment="1" applyProtection="1">
      <alignment horizontal="center" vertical="center"/>
    </xf>
    <xf numFmtId="49" fontId="6" fillId="0" borderId="24" xfId="0" applyNumberFormat="1" applyFont="1" applyBorder="1" applyAlignment="1" applyProtection="1">
      <alignment horizontal="left" vertical="center" wrapText="1"/>
    </xf>
    <xf numFmtId="0" fontId="5" fillId="4" borderId="26"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0" fontId="4" fillId="0" borderId="0" xfId="0" applyFont="1" applyBorder="1" applyAlignment="1" applyProtection="1">
      <alignment horizontal="left" vertical="top" wrapText="1"/>
      <protection locked="0"/>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6" fillId="4" borderId="1" xfId="0" applyFont="1" applyFill="1" applyBorder="1" applyAlignment="1" applyProtection="1">
      <alignment vertical="center"/>
    </xf>
    <xf numFmtId="0" fontId="6" fillId="0" borderId="0" xfId="0" applyFont="1" applyBorder="1" applyAlignment="1" applyProtection="1">
      <alignment vertical="center"/>
    </xf>
    <xf numFmtId="0" fontId="7" fillId="1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1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21" fillId="9" borderId="24" xfId="0" applyFont="1" applyFill="1" applyBorder="1" applyAlignment="1" applyProtection="1">
      <alignment horizontal="right" vertical="top" wrapText="1"/>
    </xf>
    <xf numFmtId="0" fontId="25" fillId="9" borderId="24" xfId="0" applyFont="1" applyFill="1" applyBorder="1" applyAlignment="1" applyProtection="1">
      <alignment horizontal="right"/>
    </xf>
    <xf numFmtId="0" fontId="21" fillId="9" borderId="24" xfId="0" applyFont="1" applyFill="1" applyBorder="1" applyAlignment="1" applyProtection="1">
      <alignment horizontal="right" vertical="center" wrapText="1"/>
    </xf>
    <xf numFmtId="0" fontId="25" fillId="9" borderId="29" xfId="0" applyFont="1" applyFill="1" applyBorder="1" applyAlignment="1" applyProtection="1">
      <alignment horizontal="right"/>
    </xf>
    <xf numFmtId="0" fontId="6" fillId="0" borderId="0" xfId="0" applyFont="1" applyAlignment="1" applyProtection="1">
      <alignment vertical="center" wrapText="1"/>
    </xf>
    <xf numFmtId="0" fontId="6" fillId="4" borderId="15" xfId="0" applyFont="1" applyFill="1" applyBorder="1" applyAlignment="1" applyProtection="1">
      <alignment vertical="center"/>
    </xf>
    <xf numFmtId="0" fontId="5" fillId="0" borderId="0" xfId="0" applyFont="1" applyFill="1" applyBorder="1" applyAlignment="1">
      <alignment horizontal="left" vertical="center" wrapText="1"/>
    </xf>
    <xf numFmtId="0" fontId="6" fillId="0" borderId="0" xfId="0" applyFont="1" applyProtection="1"/>
    <xf numFmtId="0" fontId="6" fillId="0" borderId="0" xfId="0" applyFont="1" applyFill="1" applyProtection="1"/>
    <xf numFmtId="0" fontId="21" fillId="9" borderId="3" xfId="0" applyFont="1" applyFill="1" applyBorder="1" applyAlignment="1" applyProtection="1">
      <alignment horizontal="center" vertical="center"/>
      <protection locked="0"/>
    </xf>
    <xf numFmtId="0" fontId="21" fillId="9" borderId="3" xfId="0" applyFont="1" applyFill="1" applyBorder="1" applyAlignment="1" applyProtection="1">
      <alignment horizontal="center" vertical="center"/>
    </xf>
    <xf numFmtId="0" fontId="21" fillId="9" borderId="26" xfId="0" applyFont="1" applyFill="1" applyBorder="1" applyAlignment="1" applyProtection="1">
      <alignment horizontal="center" vertical="center"/>
      <protection locked="0"/>
    </xf>
    <xf numFmtId="0" fontId="6" fillId="0" borderId="0" xfId="0" applyFont="1" applyBorder="1" applyAlignment="1" applyProtection="1">
      <alignment wrapText="1"/>
      <protection locked="0"/>
    </xf>
    <xf numFmtId="0" fontId="16" fillId="0" borderId="0" xfId="0" applyFont="1" applyBorder="1" applyProtection="1"/>
    <xf numFmtId="0" fontId="6" fillId="0" borderId="0" xfId="0" applyFont="1" applyBorder="1" applyProtection="1"/>
    <xf numFmtId="0" fontId="16" fillId="0" borderId="0" xfId="0" applyFont="1" applyBorder="1"/>
    <xf numFmtId="0" fontId="12" fillId="0" borderId="0" xfId="0" applyFont="1" applyAlignment="1">
      <alignment vertical="center"/>
    </xf>
    <xf numFmtId="0" fontId="6" fillId="0" borderId="11" xfId="0" applyFont="1" applyFill="1" applyBorder="1" applyAlignment="1" applyProtection="1">
      <alignment vertical="center"/>
    </xf>
    <xf numFmtId="49" fontId="6" fillId="0" borderId="0" xfId="0" applyNumberFormat="1" applyFont="1" applyAlignment="1" applyProtection="1">
      <alignment horizontal="left" vertical="top"/>
    </xf>
    <xf numFmtId="0" fontId="6" fillId="4" borderId="7" xfId="0" applyFont="1" applyFill="1" applyBorder="1" applyAlignment="1" applyProtection="1">
      <alignment horizontal="left" vertical="top" wrapText="1"/>
    </xf>
    <xf numFmtId="0" fontId="6" fillId="6" borderId="3" xfId="0" applyFont="1" applyFill="1" applyBorder="1" applyAlignment="1" applyProtection="1">
      <alignment horizontal="center" vertical="center" wrapText="1"/>
    </xf>
    <xf numFmtId="0" fontId="6" fillId="6" borderId="3" xfId="0" applyFont="1" applyFill="1" applyBorder="1" applyAlignment="1" applyProtection="1">
      <alignment vertical="center"/>
    </xf>
    <xf numFmtId="0" fontId="9" fillId="0" borderId="0" xfId="0" applyFont="1" applyBorder="1" applyAlignment="1" applyProtection="1">
      <alignment wrapText="1"/>
    </xf>
    <xf numFmtId="0" fontId="9" fillId="0" borderId="0" xfId="0" applyFont="1" applyBorder="1" applyAlignment="1" applyProtection="1"/>
    <xf numFmtId="0" fontId="6" fillId="4" borderId="2" xfId="0" applyFont="1" applyFill="1" applyBorder="1" applyAlignment="1" applyProtection="1">
      <alignment vertical="center"/>
    </xf>
    <xf numFmtId="0" fontId="6" fillId="4" borderId="14" xfId="0" applyFont="1" applyFill="1" applyBorder="1" applyAlignment="1" applyProtection="1">
      <alignment vertical="center"/>
    </xf>
    <xf numFmtId="0" fontId="27" fillId="9" borderId="3" xfId="0" applyFont="1" applyFill="1" applyBorder="1" applyAlignment="1" applyProtection="1">
      <alignment horizontal="center" vertical="center"/>
      <protection locked="0"/>
    </xf>
    <xf numFmtId="0" fontId="27" fillId="9" borderId="3" xfId="0" applyFont="1" applyFill="1" applyBorder="1" applyAlignment="1" applyProtection="1">
      <alignment horizontal="center" vertical="center"/>
    </xf>
    <xf numFmtId="0" fontId="27" fillId="9" borderId="26" xfId="0" applyFont="1" applyFill="1" applyBorder="1" applyAlignment="1" applyProtection="1">
      <alignment horizontal="center" vertical="center"/>
      <protection locked="0"/>
    </xf>
    <xf numFmtId="0" fontId="27" fillId="9" borderId="26" xfId="0" applyFont="1" applyFill="1" applyBorder="1" applyAlignment="1" applyProtection="1">
      <alignment horizontal="center" vertical="center"/>
    </xf>
    <xf numFmtId="0" fontId="27" fillId="9" borderId="24" xfId="0" applyFont="1" applyFill="1" applyBorder="1" applyAlignment="1" applyProtection="1">
      <alignment horizontal="right" vertical="top" wrapText="1"/>
    </xf>
    <xf numFmtId="0" fontId="29" fillId="9" borderId="24" xfId="0" applyFont="1" applyFill="1" applyBorder="1" applyAlignment="1" applyProtection="1">
      <alignment horizontal="right"/>
    </xf>
    <xf numFmtId="0" fontId="27" fillId="9" borderId="24" xfId="0" applyFont="1" applyFill="1" applyBorder="1" applyAlignment="1" applyProtection="1">
      <alignment horizontal="right" vertical="center" wrapText="1"/>
    </xf>
    <xf numFmtId="0" fontId="29" fillId="9" borderId="29" xfId="0" applyFont="1" applyFill="1" applyBorder="1" applyAlignment="1" applyProtection="1">
      <alignment horizontal="right"/>
    </xf>
    <xf numFmtId="0" fontId="6" fillId="0" borderId="0" xfId="0" applyFont="1" applyAlignment="1" applyProtection="1">
      <alignment wrapText="1"/>
    </xf>
    <xf numFmtId="0" fontId="6" fillId="0" borderId="0" xfId="0" applyFont="1" applyFill="1" applyAlignment="1" applyProtection="1">
      <alignment wrapText="1"/>
    </xf>
    <xf numFmtId="0" fontId="30" fillId="0" borderId="0" xfId="0" applyFont="1" applyAlignment="1" applyProtection="1">
      <alignment wrapText="1"/>
      <protection locked="0"/>
    </xf>
    <xf numFmtId="0" fontId="5" fillId="4" borderId="3" xfId="0" applyFont="1" applyFill="1" applyBorder="1" applyAlignment="1">
      <alignment horizontal="center" vertical="center" wrapText="1"/>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1" fillId="0" borderId="3" xfId="0" applyFont="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applyFont="1" applyAlignment="1" applyProtection="1">
      <alignment horizontal="center" vertical="center"/>
      <protection locked="0"/>
    </xf>
    <xf numFmtId="0" fontId="3" fillId="0" borderId="0" xfId="0" applyFont="1" applyAlignment="1">
      <alignment horizontal="center" vertical="center"/>
    </xf>
    <xf numFmtId="0" fontId="6" fillId="0" borderId="0" xfId="0" applyFont="1" applyBorder="1" applyAlignment="1" applyProtection="1">
      <alignment vertical="top" wrapText="1"/>
      <protection locked="0"/>
    </xf>
    <xf numFmtId="0" fontId="11"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0" xfId="0" applyFont="1" applyAlignment="1">
      <alignment wrapText="1"/>
    </xf>
    <xf numFmtId="0" fontId="1" fillId="0" borderId="13"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6" fillId="0" borderId="3" xfId="0" applyFont="1" applyBorder="1" applyAlignment="1" applyProtection="1">
      <alignment horizontal="left" vertical="top" wrapText="1"/>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3" borderId="3" xfId="0" applyFont="1" applyFill="1" applyBorder="1" applyAlignment="1">
      <alignment horizontal="center" vertical="center"/>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4" fillId="4" borderId="5" xfId="0" applyFont="1" applyFill="1" applyBorder="1" applyAlignment="1">
      <alignment horizontal="left" vertical="center" wrapText="1"/>
    </xf>
    <xf numFmtId="0" fontId="4" fillId="6" borderId="4"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49" fontId="3"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4" fillId="8" borderId="3" xfId="0" applyNumberFormat="1" applyFont="1" applyFill="1" applyBorder="1" applyAlignment="1">
      <alignment horizontal="center" vertical="top"/>
    </xf>
    <xf numFmtId="0" fontId="5" fillId="4" borderId="3"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xf>
    <xf numFmtId="0" fontId="4" fillId="2" borderId="1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4" borderId="11" xfId="0" applyFont="1" applyFill="1" applyBorder="1" applyAlignment="1">
      <alignment horizontal="left" vertical="center" wrapText="1"/>
    </xf>
    <xf numFmtId="0" fontId="4" fillId="6" borderId="10"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4" borderId="12" xfId="0" applyFont="1" applyFill="1" applyBorder="1" applyAlignment="1">
      <alignment horizontal="left" vertical="center" wrapText="1"/>
    </xf>
    <xf numFmtId="0" fontId="4" fillId="6" borderId="10" xfId="0" applyNumberFormat="1" applyFont="1" applyFill="1" applyBorder="1" applyAlignment="1" applyProtection="1">
      <alignment horizontal="center" vertical="center" wrapText="1"/>
      <protection locked="0"/>
    </xf>
    <xf numFmtId="0" fontId="4" fillId="6" borderId="12" xfId="0" applyNumberFormat="1" applyFont="1" applyFill="1" applyBorder="1" applyAlignment="1" applyProtection="1">
      <alignment horizontal="center" vertical="center" wrapText="1"/>
      <protection locked="0"/>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5" borderId="3" xfId="0" applyFont="1" applyFill="1" applyBorder="1" applyAlignment="1" applyProtection="1">
      <alignment horizontal="left" vertical="center"/>
      <protection locked="0"/>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49" fontId="19" fillId="2" borderId="10" xfId="0" applyNumberFormat="1" applyFont="1" applyFill="1" applyBorder="1" applyAlignment="1">
      <alignment horizontal="center" vertical="center"/>
    </xf>
    <xf numFmtId="49" fontId="20" fillId="2" borderId="11" xfId="0" applyNumberFormat="1" applyFont="1" applyFill="1" applyBorder="1" applyAlignment="1">
      <alignment horizontal="center" vertical="center"/>
    </xf>
    <xf numFmtId="49" fontId="20" fillId="2" borderId="12" xfId="0" applyNumberFormat="1" applyFont="1" applyFill="1" applyBorder="1" applyAlignment="1">
      <alignment horizontal="center" vertical="center"/>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21" fillId="9" borderId="11" xfId="0" applyFont="1" applyFill="1" applyBorder="1" applyAlignment="1">
      <alignment horizontal="left" vertical="center" wrapText="1"/>
    </xf>
    <xf numFmtId="0" fontId="21" fillId="9" borderId="1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21" fillId="9" borderId="5"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0" xfId="0" applyFont="1" applyFill="1" applyAlignment="1">
      <alignment horizontal="left" vertical="center"/>
    </xf>
    <xf numFmtId="0" fontId="6" fillId="6" borderId="1"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6" borderId="0"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21" fillId="9" borderId="11" xfId="0" applyFont="1" applyFill="1" applyBorder="1" applyAlignment="1" applyProtection="1">
      <alignment horizontal="left" vertical="center" wrapText="1"/>
    </xf>
    <xf numFmtId="0" fontId="21" fillId="9" borderId="12" xfId="0" applyFont="1" applyFill="1" applyBorder="1" applyAlignment="1" applyProtection="1">
      <alignment horizontal="left" vertical="center" wrapText="1"/>
    </xf>
    <xf numFmtId="0" fontId="21" fillId="9" borderId="2" xfId="0" applyFont="1" applyFill="1" applyBorder="1" applyAlignment="1" applyProtection="1">
      <alignment horizontal="left" vertical="top" wrapText="1"/>
      <protection locked="0"/>
    </xf>
    <xf numFmtId="0" fontId="21" fillId="9" borderId="0" xfId="0" applyFont="1" applyFill="1" applyBorder="1" applyAlignment="1" applyProtection="1">
      <alignment horizontal="left" vertical="top" wrapText="1"/>
      <protection locked="0"/>
    </xf>
    <xf numFmtId="0" fontId="21" fillId="9" borderId="1" xfId="0" applyFont="1" applyFill="1" applyBorder="1" applyAlignment="1" applyProtection="1">
      <alignment horizontal="left" vertical="top" wrapText="1"/>
      <protection locked="0"/>
    </xf>
    <xf numFmtId="0" fontId="21" fillId="9" borderId="7" xfId="0" applyFont="1" applyFill="1" applyBorder="1" applyAlignment="1" applyProtection="1">
      <alignment horizontal="left" vertical="top" wrapText="1"/>
      <protection locked="0"/>
    </xf>
    <xf numFmtId="0" fontId="21" fillId="9" borderId="8" xfId="0" applyFont="1" applyFill="1" applyBorder="1" applyAlignment="1" applyProtection="1">
      <alignment horizontal="left" vertical="top" wrapText="1"/>
      <protection locked="0"/>
    </xf>
    <xf numFmtId="0" fontId="21" fillId="9" borderId="9" xfId="0" applyFont="1" applyFill="1" applyBorder="1" applyAlignment="1" applyProtection="1">
      <alignment horizontal="left" vertical="top" wrapText="1"/>
      <protection locked="0"/>
    </xf>
    <xf numFmtId="0" fontId="6" fillId="6" borderId="8"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19" fillId="0" borderId="3" xfId="0" applyFont="1" applyBorder="1" applyAlignment="1">
      <alignment horizontal="center" vertical="center" wrapText="1"/>
    </xf>
    <xf numFmtId="0" fontId="21" fillId="9" borderId="10" xfId="0" applyFont="1" applyFill="1" applyBorder="1" applyAlignment="1" applyProtection="1">
      <alignment horizontal="center" vertical="center" wrapText="1"/>
      <protection locked="0"/>
    </xf>
    <xf numFmtId="0" fontId="21" fillId="9" borderId="12" xfId="0" applyFont="1" applyFill="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21" fillId="9" borderId="4" xfId="0" applyFont="1" applyFill="1" applyBorder="1" applyAlignment="1" applyProtection="1">
      <alignment horizontal="left" vertical="top" wrapText="1"/>
      <protection locked="0"/>
    </xf>
    <xf numFmtId="0" fontId="21" fillId="9" borderId="5" xfId="0" applyFont="1" applyFill="1" applyBorder="1" applyAlignment="1" applyProtection="1">
      <alignment horizontal="left" vertical="top" wrapText="1"/>
      <protection locked="0"/>
    </xf>
    <xf numFmtId="0" fontId="21" fillId="9"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5" borderId="10" xfId="0" applyFont="1" applyFill="1" applyBorder="1" applyAlignment="1" applyProtection="1">
      <alignment horizontal="left" vertical="center"/>
      <protection locked="0"/>
    </xf>
    <xf numFmtId="0" fontId="6" fillId="5" borderId="11" xfId="0" applyFont="1" applyFill="1" applyBorder="1" applyAlignment="1" applyProtection="1">
      <alignment horizontal="left" vertical="center"/>
      <protection locked="0"/>
    </xf>
    <xf numFmtId="0" fontId="6" fillId="5" borderId="12" xfId="0" applyFont="1" applyFill="1" applyBorder="1" applyAlignment="1" applyProtection="1">
      <alignment horizontal="left" vertical="center"/>
      <protection locked="0"/>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21" fillId="9" borderId="10" xfId="0" applyFont="1" applyFill="1" applyBorder="1" applyAlignment="1" applyProtection="1">
      <alignment horizontal="left" vertical="top" wrapText="1"/>
      <protection locked="0"/>
    </xf>
    <xf numFmtId="0" fontId="21" fillId="9" borderId="11" xfId="0" applyFont="1" applyFill="1" applyBorder="1" applyAlignment="1" applyProtection="1">
      <alignment horizontal="left" vertical="top" wrapText="1"/>
      <protection locked="0"/>
    </xf>
    <xf numFmtId="0" fontId="21" fillId="9" borderId="23" xfId="0" applyFont="1" applyFill="1" applyBorder="1" applyAlignment="1" applyProtection="1">
      <alignment horizontal="left" vertical="top" wrapText="1"/>
      <protection locked="0"/>
    </xf>
    <xf numFmtId="49" fontId="22" fillId="9" borderId="27" xfId="0" applyNumberFormat="1" applyFont="1" applyFill="1" applyBorder="1" applyAlignment="1" applyProtection="1">
      <alignment horizontal="left" vertical="center"/>
    </xf>
    <xf numFmtId="49" fontId="22" fillId="9" borderId="5" xfId="0" applyNumberFormat="1" applyFont="1" applyFill="1" applyBorder="1" applyAlignment="1" applyProtection="1">
      <alignment horizontal="left" vertical="center"/>
    </xf>
    <xf numFmtId="49" fontId="22" fillId="9" borderId="28" xfId="0" applyNumberFormat="1" applyFont="1" applyFill="1" applyBorder="1" applyAlignment="1" applyProtection="1">
      <alignment horizontal="left" vertical="center"/>
    </xf>
    <xf numFmtId="0" fontId="22" fillId="9" borderId="8" xfId="0" applyFont="1" applyFill="1" applyBorder="1" applyAlignment="1">
      <alignment horizontal="left" vertical="center" wrapText="1"/>
    </xf>
    <xf numFmtId="0" fontId="22" fillId="9" borderId="39" xfId="0" applyFont="1" applyFill="1" applyBorder="1" applyAlignment="1">
      <alignment horizontal="left" vertical="center" wrapText="1"/>
    </xf>
    <xf numFmtId="0" fontId="21" fillId="9" borderId="23" xfId="0" applyFont="1" applyFill="1" applyBorder="1" applyAlignment="1" applyProtection="1">
      <alignment horizontal="center" vertical="center" wrapText="1"/>
      <protection locked="0"/>
    </xf>
    <xf numFmtId="0" fontId="21" fillId="9" borderId="23" xfId="0"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21" fillId="9" borderId="38" xfId="0" applyFont="1" applyFill="1" applyBorder="1" applyAlignment="1" applyProtection="1">
      <alignment horizontal="left" vertical="center" wrapText="1"/>
    </xf>
    <xf numFmtId="0" fontId="21" fillId="9" borderId="3" xfId="0" applyFont="1" applyFill="1" applyBorder="1" applyAlignment="1" applyProtection="1">
      <alignment horizontal="left" vertical="center" wrapText="1"/>
    </xf>
    <xf numFmtId="0" fontId="21" fillId="9" borderId="26" xfId="0" applyFont="1" applyFill="1" applyBorder="1" applyAlignment="1" applyProtection="1">
      <alignment horizontal="left" vertical="center" wrapText="1"/>
    </xf>
    <xf numFmtId="49" fontId="6" fillId="7" borderId="38" xfId="0" applyNumberFormat="1" applyFont="1" applyFill="1" applyBorder="1" applyAlignment="1" applyProtection="1">
      <alignment horizontal="center" vertical="center"/>
    </xf>
    <xf numFmtId="49" fontId="6" fillId="7" borderId="3" xfId="0" applyNumberFormat="1" applyFont="1" applyFill="1" applyBorder="1" applyAlignment="1" applyProtection="1">
      <alignment horizontal="center" vertical="center"/>
    </xf>
    <xf numFmtId="0" fontId="4" fillId="4" borderId="3" xfId="0" applyFont="1" applyFill="1" applyBorder="1" applyAlignment="1">
      <alignment horizontal="left" vertical="center" wrapText="1"/>
    </xf>
    <xf numFmtId="0" fontId="21" fillId="9" borderId="22" xfId="0" applyFont="1" applyFill="1" applyBorder="1" applyAlignment="1">
      <alignment horizontal="left" vertical="center" wrapText="1"/>
    </xf>
    <xf numFmtId="0" fontId="21" fillId="9" borderId="23" xfId="0" applyFont="1" applyFill="1" applyBorder="1" applyAlignment="1">
      <alignment horizontal="left" vertical="center" wrapText="1"/>
    </xf>
    <xf numFmtId="49" fontId="6" fillId="7" borderId="38" xfId="0" applyNumberFormat="1" applyFont="1" applyFill="1" applyBorder="1" applyAlignment="1">
      <alignment horizontal="center" vertical="center"/>
    </xf>
    <xf numFmtId="49" fontId="6" fillId="7" borderId="3" xfId="0" applyNumberFormat="1" applyFont="1" applyFill="1" applyBorder="1" applyAlignment="1">
      <alignment horizontal="center" vertical="center"/>
    </xf>
    <xf numFmtId="49" fontId="19" fillId="2" borderId="11" xfId="0" applyNumberFormat="1" applyFont="1" applyFill="1" applyBorder="1" applyAlignment="1">
      <alignment horizontal="center" vertical="center"/>
    </xf>
    <xf numFmtId="49" fontId="19" fillId="2" borderId="12"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4" fillId="4" borderId="10" xfId="0" applyFont="1" applyFill="1" applyBorder="1" applyAlignment="1">
      <alignment horizontal="left" vertical="center" wrapText="1"/>
    </xf>
    <xf numFmtId="49" fontId="6" fillId="7" borderId="22" xfId="0" applyNumberFormat="1" applyFont="1" applyFill="1" applyBorder="1" applyAlignment="1">
      <alignment horizontal="center" vertical="center" wrapText="1"/>
    </xf>
    <xf numFmtId="49" fontId="6" fillId="7" borderId="12" xfId="0" applyNumberFormat="1" applyFont="1" applyFill="1" applyBorder="1" applyAlignment="1">
      <alignment horizontal="center" vertical="center" wrapText="1"/>
    </xf>
    <xf numFmtId="0" fontId="9" fillId="2" borderId="19" xfId="0" applyFont="1" applyFill="1" applyBorder="1" applyAlignment="1" applyProtection="1">
      <alignment horizontal="left" vertical="center" wrapText="1"/>
    </xf>
    <xf numFmtId="0" fontId="9" fillId="2" borderId="20"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21" fillId="9" borderId="22" xfId="0" applyFont="1" applyFill="1" applyBorder="1" applyAlignment="1" applyProtection="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21" fillId="9" borderId="38" xfId="0" applyFont="1" applyFill="1" applyBorder="1" applyAlignment="1">
      <alignment horizontal="left" vertical="center" wrapText="1"/>
    </xf>
    <xf numFmtId="0" fontId="21" fillId="9" borderId="3" xfId="0" applyFont="1" applyFill="1" applyBorder="1" applyAlignment="1">
      <alignment horizontal="left" vertical="center" wrapText="1"/>
    </xf>
    <xf numFmtId="0" fontId="21" fillId="9" borderId="26" xfId="0" applyFont="1" applyFill="1" applyBorder="1" applyAlignment="1">
      <alignment horizontal="left" vertical="center" wrapText="1"/>
    </xf>
    <xf numFmtId="49" fontId="6" fillId="7" borderId="22" xfId="0" applyNumberFormat="1" applyFont="1" applyFill="1" applyBorder="1" applyAlignment="1">
      <alignment horizontal="center" vertical="center"/>
    </xf>
    <xf numFmtId="49" fontId="6" fillId="7" borderId="12" xfId="0" applyNumberFormat="1" applyFont="1" applyFill="1" applyBorder="1" applyAlignment="1">
      <alignment horizontal="center" vertical="center"/>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49" fontId="6" fillId="7" borderId="38" xfId="0"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xf numFmtId="0" fontId="21" fillId="9" borderId="43" xfId="0" applyFont="1" applyFill="1" applyBorder="1" applyAlignment="1" applyProtection="1">
      <alignment horizontal="left" vertical="top" wrapText="1"/>
      <protection locked="0"/>
    </xf>
    <xf numFmtId="0" fontId="21" fillId="9" borderId="44" xfId="0" applyFont="1" applyFill="1" applyBorder="1" applyAlignment="1" applyProtection="1">
      <alignment horizontal="left" vertical="top" wrapText="1"/>
      <protection locked="0"/>
    </xf>
    <xf numFmtId="0" fontId="21" fillId="9" borderId="45" xfId="0" applyFont="1" applyFill="1" applyBorder="1" applyAlignment="1" applyProtection="1">
      <alignment horizontal="left" vertical="top" wrapText="1"/>
      <protection locked="0"/>
    </xf>
    <xf numFmtId="0" fontId="22" fillId="9" borderId="40" xfId="0" applyFont="1" applyFill="1" applyBorder="1" applyAlignment="1" applyProtection="1">
      <alignment horizontal="left" vertical="center" wrapText="1"/>
    </xf>
    <xf numFmtId="0" fontId="22" fillId="9" borderId="41" xfId="0" applyFont="1" applyFill="1" applyBorder="1" applyAlignment="1" applyProtection="1">
      <alignment horizontal="left" vertical="center" wrapText="1"/>
    </xf>
    <xf numFmtId="0" fontId="22" fillId="9" borderId="41" xfId="0" applyFont="1" applyFill="1" applyBorder="1" applyAlignment="1" applyProtection="1">
      <alignment horizontal="left" vertical="center" wrapText="1"/>
      <protection locked="0"/>
    </xf>
    <xf numFmtId="0" fontId="22" fillId="9" borderId="42" xfId="0" applyFont="1" applyFill="1" applyBorder="1" applyAlignment="1" applyProtection="1">
      <alignment horizontal="left" vertical="center" wrapText="1"/>
      <protection locked="0"/>
    </xf>
    <xf numFmtId="0" fontId="21" fillId="9" borderId="10"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8" fillId="0" borderId="0" xfId="0" applyFont="1" applyAlignment="1">
      <alignment horizontal="center" vertical="center" wrapText="1"/>
    </xf>
    <xf numFmtId="0" fontId="5" fillId="13"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1" fillId="9" borderId="10" xfId="0" applyFont="1" applyFill="1" applyBorder="1" applyAlignment="1" applyProtection="1">
      <alignment horizontal="left" vertical="top" wrapText="1"/>
    </xf>
    <xf numFmtId="0" fontId="21" fillId="9" borderId="11" xfId="0" applyFont="1" applyFill="1" applyBorder="1" applyAlignment="1" applyProtection="1">
      <alignment horizontal="left" vertical="top" wrapText="1"/>
    </xf>
    <xf numFmtId="0" fontId="21" fillId="9" borderId="23" xfId="0" applyFont="1" applyFill="1" applyBorder="1" applyAlignment="1" applyProtection="1">
      <alignment horizontal="left" vertical="top" wrapText="1"/>
    </xf>
    <xf numFmtId="0" fontId="21" fillId="9" borderId="10" xfId="0" applyFont="1" applyFill="1" applyBorder="1" applyAlignment="1" applyProtection="1">
      <alignment horizontal="center" vertical="center" wrapText="1"/>
    </xf>
    <xf numFmtId="0" fontId="21" fillId="9" borderId="23" xfId="0" applyFont="1" applyFill="1" applyBorder="1" applyAlignment="1" applyProtection="1">
      <alignment horizontal="center" vertical="center" wrapText="1"/>
    </xf>
    <xf numFmtId="0" fontId="21" fillId="9" borderId="30" xfId="0" applyFont="1" applyFill="1" applyBorder="1" applyAlignment="1" applyProtection="1">
      <alignment horizontal="left" vertical="top" wrapText="1"/>
    </xf>
    <xf numFmtId="0" fontId="21" fillId="9" borderId="31" xfId="0" applyFont="1" applyFill="1" applyBorder="1" applyAlignment="1" applyProtection="1">
      <alignment horizontal="left" vertical="top" wrapText="1"/>
    </xf>
    <xf numFmtId="0" fontId="21" fillId="9" borderId="32" xfId="0" applyFont="1" applyFill="1" applyBorder="1" applyAlignment="1" applyProtection="1">
      <alignment horizontal="left" vertical="top"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5" fillId="2" borderId="35" xfId="0" applyFont="1" applyFill="1" applyBorder="1" applyAlignment="1" applyProtection="1">
      <alignment horizontal="left" vertical="center" wrapText="1"/>
    </xf>
    <xf numFmtId="0" fontId="5" fillId="2" borderId="36" xfId="0" applyFont="1" applyFill="1" applyBorder="1" applyAlignment="1" applyProtection="1">
      <alignment horizontal="left" vertical="center" wrapText="1"/>
    </xf>
    <xf numFmtId="0" fontId="5" fillId="2" borderId="37" xfId="0" applyFont="1" applyFill="1" applyBorder="1" applyAlignment="1" applyProtection="1">
      <alignment horizontal="left" vertical="center" wrapText="1"/>
    </xf>
    <xf numFmtId="0" fontId="6" fillId="4" borderId="38"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4" fillId="4" borderId="38"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5" fillId="2" borderId="19" xfId="0" applyFont="1" applyFill="1" applyBorder="1" applyAlignment="1" applyProtection="1">
      <alignment horizontal="left" vertical="center" wrapText="1"/>
    </xf>
    <xf numFmtId="0" fontId="5" fillId="2" borderId="20"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0" fontId="9" fillId="2" borderId="19" xfId="0" applyFont="1" applyFill="1" applyBorder="1" applyAlignment="1" applyProtection="1">
      <alignment horizontal="left" vertical="center"/>
    </xf>
    <xf numFmtId="0" fontId="9" fillId="2" borderId="20" xfId="0" applyFont="1" applyFill="1" applyBorder="1" applyAlignment="1" applyProtection="1">
      <alignment horizontal="left" vertical="center"/>
    </xf>
    <xf numFmtId="0" fontId="9" fillId="2" borderId="21" xfId="0" applyFont="1" applyFill="1" applyBorder="1" applyAlignment="1" applyProtection="1">
      <alignment horizontal="left" vertical="center"/>
    </xf>
    <xf numFmtId="49" fontId="6" fillId="7" borderId="22" xfId="0" applyNumberFormat="1" applyFont="1" applyFill="1" applyBorder="1" applyAlignment="1" applyProtection="1">
      <alignment horizontal="center" vertical="center"/>
    </xf>
    <xf numFmtId="49" fontId="6" fillId="7" borderId="12" xfId="0" applyNumberFormat="1" applyFont="1" applyFill="1" applyBorder="1" applyAlignment="1" applyProtection="1">
      <alignment horizontal="center" vertical="center"/>
    </xf>
    <xf numFmtId="0" fontId="4" fillId="4" borderId="22"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26" fillId="3"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27" fillId="9" borderId="11" xfId="0" applyFont="1" applyFill="1" applyBorder="1" applyAlignment="1" applyProtection="1">
      <alignment horizontal="left" vertical="center" wrapText="1"/>
    </xf>
    <xf numFmtId="0" fontId="27" fillId="9" borderId="23" xfId="0" applyFont="1" applyFill="1" applyBorder="1" applyAlignment="1" applyProtection="1">
      <alignment horizontal="left" vertical="center" wrapText="1"/>
    </xf>
    <xf numFmtId="0" fontId="27" fillId="9" borderId="30" xfId="0" applyFont="1" applyFill="1" applyBorder="1" applyAlignment="1" applyProtection="1">
      <alignment horizontal="left" vertical="top" wrapText="1"/>
    </xf>
    <xf numFmtId="0" fontId="27" fillId="9" borderId="31" xfId="0" applyFont="1" applyFill="1" applyBorder="1" applyAlignment="1" applyProtection="1">
      <alignment horizontal="left" vertical="top" wrapText="1"/>
    </xf>
    <xf numFmtId="0" fontId="27" fillId="9" borderId="32" xfId="0" applyFont="1" applyFill="1" applyBorder="1" applyAlignment="1" applyProtection="1">
      <alignment horizontal="left" vertical="top" wrapText="1"/>
    </xf>
    <xf numFmtId="0" fontId="27" fillId="9" borderId="10" xfId="0" applyFont="1" applyFill="1" applyBorder="1" applyAlignment="1" applyProtection="1">
      <alignment horizontal="left" vertical="top" wrapText="1"/>
    </xf>
    <xf numFmtId="0" fontId="27" fillId="9" borderId="11" xfId="0" applyFont="1" applyFill="1" applyBorder="1" applyAlignment="1" applyProtection="1">
      <alignment horizontal="left" vertical="top" wrapText="1"/>
    </xf>
    <xf numFmtId="0" fontId="27" fillId="9" borderId="23" xfId="0" applyFont="1" applyFill="1" applyBorder="1" applyAlignment="1" applyProtection="1">
      <alignment horizontal="left" vertical="top" wrapText="1"/>
    </xf>
    <xf numFmtId="0" fontId="27" fillId="9" borderId="10" xfId="0" applyFont="1" applyFill="1" applyBorder="1" applyAlignment="1" applyProtection="1">
      <alignment horizontal="center" vertical="center" wrapText="1"/>
    </xf>
    <xf numFmtId="0" fontId="27" fillId="9" borderId="23" xfId="0" applyFont="1" applyFill="1" applyBorder="1" applyAlignment="1" applyProtection="1">
      <alignment horizontal="center" vertical="center" wrapText="1"/>
    </xf>
    <xf numFmtId="0" fontId="27" fillId="9" borderId="12" xfId="0" applyFont="1" applyFill="1" applyBorder="1" applyAlignment="1" applyProtection="1">
      <alignment horizontal="left" vertical="center" wrapText="1"/>
    </xf>
    <xf numFmtId="0" fontId="9" fillId="0" borderId="0" xfId="0" applyFont="1" applyFill="1" applyBorder="1" applyAlignment="1" applyProtection="1">
      <alignment horizontal="center"/>
    </xf>
    <xf numFmtId="0" fontId="6" fillId="6" borderId="5"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wrapText="1"/>
    </xf>
    <xf numFmtId="0" fontId="6" fillId="6" borderId="1"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xf>
    <xf numFmtId="0" fontId="6" fillId="4" borderId="10" xfId="0" applyFont="1" applyFill="1" applyBorder="1" applyAlignment="1" applyProtection="1">
      <alignment horizontal="left" vertical="center" wrapText="1"/>
    </xf>
    <xf numFmtId="0" fontId="6" fillId="6" borderId="10" xfId="0" applyFont="1" applyFill="1" applyBorder="1" applyAlignment="1" applyProtection="1">
      <alignment horizontal="center" vertical="center"/>
    </xf>
    <xf numFmtId="0" fontId="6" fillId="6" borderId="11" xfId="0" applyFont="1" applyFill="1" applyBorder="1" applyAlignment="1" applyProtection="1">
      <alignment horizontal="center" vertical="center"/>
    </xf>
    <xf numFmtId="0" fontId="6" fillId="6" borderId="12" xfId="0" applyFont="1" applyFill="1" applyBorder="1" applyAlignment="1" applyProtection="1">
      <alignment horizontal="center" vertical="center"/>
    </xf>
    <xf numFmtId="49" fontId="6" fillId="7" borderId="22" xfId="0" applyNumberFormat="1" applyFont="1" applyFill="1" applyBorder="1" applyAlignment="1" applyProtection="1">
      <alignment horizontal="center" vertical="center" wrapText="1"/>
    </xf>
    <xf numFmtId="49" fontId="6" fillId="7" borderId="12" xfId="0" applyNumberFormat="1"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24" fillId="4" borderId="3"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6" fillId="4" borderId="10" xfId="0" applyFont="1" applyFill="1" applyBorder="1" applyAlignment="1" applyProtection="1">
      <alignment horizontal="left" vertical="center"/>
    </xf>
    <xf numFmtId="0" fontId="6" fillId="4" borderId="11" xfId="0" applyFont="1" applyFill="1" applyBorder="1" applyAlignment="1" applyProtection="1">
      <alignment horizontal="left" vertical="center"/>
    </xf>
    <xf numFmtId="0" fontId="6" fillId="4" borderId="12" xfId="0" applyFont="1" applyFill="1" applyBorder="1" applyAlignment="1" applyProtection="1">
      <alignment horizontal="left" vertical="center"/>
    </xf>
    <xf numFmtId="0" fontId="4" fillId="0" borderId="3" xfId="0" applyFont="1" applyBorder="1" applyAlignment="1" applyProtection="1">
      <alignment horizontal="center" vertical="center"/>
    </xf>
    <xf numFmtId="0" fontId="4" fillId="0" borderId="12" xfId="0" applyFont="1" applyBorder="1" applyAlignment="1" applyProtection="1">
      <alignment horizontal="center" vertical="center"/>
    </xf>
    <xf numFmtId="9" fontId="4" fillId="0" borderId="3" xfId="0" applyNumberFormat="1"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4" fillId="7" borderId="3" xfId="0" applyFont="1" applyFill="1" applyBorder="1" applyAlignment="1" applyProtection="1">
      <alignment horizontal="center"/>
    </xf>
    <xf numFmtId="0" fontId="7" fillId="3" borderId="3" xfId="0" applyFont="1" applyFill="1" applyBorder="1" applyAlignment="1" applyProtection="1">
      <alignment horizontal="center" vertical="center"/>
    </xf>
    <xf numFmtId="0" fontId="6" fillId="0" borderId="3" xfId="0" applyFont="1" applyFill="1" applyBorder="1" applyAlignment="1" applyProtection="1">
      <alignment horizontal="left" vertical="top" wrapText="1"/>
    </xf>
    <xf numFmtId="0" fontId="4" fillId="6" borderId="4"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6" fillId="4" borderId="4"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0" borderId="4"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5" fillId="4" borderId="3"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9" fillId="0" borderId="0" xfId="0" applyFont="1" applyBorder="1" applyAlignment="1" applyProtection="1">
      <alignment horizontal="center" wrapText="1"/>
    </xf>
    <xf numFmtId="0" fontId="5" fillId="0" borderId="3" xfId="0" applyFont="1" applyFill="1" applyBorder="1" applyAlignment="1" applyProtection="1">
      <alignment horizontal="center" vertical="center" wrapText="1"/>
    </xf>
    <xf numFmtId="0" fontId="6" fillId="4" borderId="8" xfId="0" applyFont="1" applyFill="1" applyBorder="1" applyAlignment="1" applyProtection="1">
      <alignment horizontal="left" vertical="center" wrapText="1"/>
    </xf>
    <xf numFmtId="0" fontId="6" fillId="4" borderId="9"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49" fontId="28" fillId="9" borderId="27" xfId="0" applyNumberFormat="1" applyFont="1" applyFill="1" applyBorder="1" applyAlignment="1" applyProtection="1">
      <alignment horizontal="left" vertical="center"/>
    </xf>
    <xf numFmtId="49" fontId="28" fillId="9" borderId="5" xfId="0" applyNumberFormat="1" applyFont="1" applyFill="1" applyBorder="1" applyAlignment="1" applyProtection="1">
      <alignment horizontal="left" vertical="center"/>
    </xf>
    <xf numFmtId="49" fontId="28" fillId="9" borderId="28" xfId="0" applyNumberFormat="1" applyFont="1" applyFill="1" applyBorder="1" applyAlignment="1" applyProtection="1">
      <alignment horizontal="left" vertical="center"/>
    </xf>
    <xf numFmtId="0" fontId="21" fillId="9" borderId="8" xfId="0" applyFont="1" applyFill="1" applyBorder="1" applyAlignment="1" applyProtection="1">
      <alignment horizontal="left" vertical="center" wrapText="1"/>
    </xf>
    <xf numFmtId="0" fontId="21" fillId="9" borderId="9" xfId="0" applyFont="1" applyFill="1" applyBorder="1" applyAlignment="1" applyProtection="1">
      <alignment horizontal="lef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4"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24" fillId="0" borderId="0" xfId="0" applyFont="1" applyBorder="1" applyAlignment="1" applyProtection="1">
      <alignment horizontal="left" wrapText="1"/>
    </xf>
    <xf numFmtId="0" fontId="24" fillId="0" borderId="0" xfId="0" applyFont="1" applyBorder="1" applyAlignment="1" applyProtection="1">
      <alignment horizontal="center" wrapText="1"/>
    </xf>
    <xf numFmtId="0" fontId="6" fillId="6" borderId="8" xfId="0" applyFont="1" applyFill="1" applyBorder="1" applyAlignment="1" applyProtection="1">
      <alignment horizontal="left" vertical="center" wrapText="1"/>
    </xf>
    <xf numFmtId="0" fontId="6" fillId="6" borderId="9" xfId="0" applyFont="1" applyFill="1" applyBorder="1" applyAlignment="1" applyProtection="1">
      <alignment horizontal="left" vertical="center" wrapText="1"/>
    </xf>
    <xf numFmtId="0" fontId="6" fillId="4" borderId="4" xfId="0" applyFont="1" applyFill="1" applyBorder="1" applyAlignment="1" applyProtection="1">
      <alignment horizontal="right" vertical="center" wrapText="1"/>
    </xf>
    <xf numFmtId="0" fontId="6" fillId="4" borderId="5" xfId="0" applyFont="1" applyFill="1" applyBorder="1" applyAlignment="1" applyProtection="1">
      <alignment horizontal="right" vertical="center" wrapText="1"/>
    </xf>
    <xf numFmtId="0" fontId="5" fillId="2" borderId="3" xfId="0" applyFont="1" applyFill="1" applyBorder="1" applyAlignment="1">
      <alignment horizontal="center" vertical="center" wrapText="1"/>
    </xf>
    <xf numFmtId="0" fontId="4" fillId="0" borderId="3" xfId="0" applyFont="1" applyBorder="1" applyAlignment="1" applyProtection="1">
      <alignment horizontal="left" vertical="top" wrapText="1"/>
    </xf>
    <xf numFmtId="0" fontId="21" fillId="9" borderId="7" xfId="0" applyFont="1" applyFill="1" applyBorder="1" applyAlignment="1" applyProtection="1">
      <alignment horizontal="center" vertical="center" wrapText="1"/>
    </xf>
    <xf numFmtId="0" fontId="21" fillId="9" borderId="9"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4" borderId="13" xfId="0" applyFont="1" applyFill="1" applyBorder="1" applyAlignment="1" applyProtection="1">
      <alignment horizontal="left" vertical="center" wrapText="1"/>
    </xf>
    <xf numFmtId="0" fontId="21" fillId="9" borderId="3" xfId="0" applyFont="1" applyFill="1" applyBorder="1" applyAlignment="1" applyProtection="1">
      <alignment horizontal="left" vertical="top" wrapText="1"/>
    </xf>
    <xf numFmtId="0" fontId="11"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9" fillId="0" borderId="0" xfId="0" applyFont="1" applyFill="1" applyBorder="1" applyAlignment="1">
      <alignment horizontal="center" vertical="center" wrapText="1"/>
    </xf>
    <xf numFmtId="0" fontId="5" fillId="0" borderId="8" xfId="0" applyFont="1" applyBorder="1" applyAlignment="1">
      <alignment horizontal="center" vertical="center"/>
    </xf>
    <xf numFmtId="0" fontId="5" fillId="8" borderId="3"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3" xfId="0" applyFont="1" applyFill="1" applyBorder="1" applyAlignment="1">
      <alignment horizontal="center" wrapText="1"/>
    </xf>
    <xf numFmtId="0" fontId="5" fillId="0" borderId="0" xfId="0" applyFont="1" applyAlignment="1">
      <alignment horizontal="left" wrapText="1"/>
    </xf>
    <xf numFmtId="0" fontId="5" fillId="0" borderId="0" xfId="0" applyFont="1" applyFill="1" applyBorder="1" applyAlignment="1">
      <alignment horizontal="center" wrapText="1"/>
    </xf>
  </cellXfs>
  <cellStyles count="2">
    <cellStyle name="Normal" xfId="0" builtinId="0"/>
    <cellStyle name="Percent" xfId="1" builtinId="5"/>
  </cellStyles>
  <dxfs count="449">
    <dxf>
      <font>
        <color auto="1"/>
      </font>
      <fill>
        <patternFill>
          <bgColor rgb="FFE2EDDF"/>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rgb="FFBBD2B5"/>
        </patternFill>
      </fill>
    </dxf>
    <dxf>
      <font>
        <color theme="1"/>
      </font>
      <fill>
        <patternFill>
          <bgColor rgb="FFBBD2B5"/>
        </patternFill>
      </fill>
    </dxf>
    <dxf>
      <font>
        <color theme="1"/>
      </font>
      <fill>
        <patternFill>
          <bgColor rgb="FFBBD2B5"/>
        </patternFill>
      </fill>
    </dxf>
    <dxf>
      <font>
        <color theme="1"/>
      </font>
      <fill>
        <patternFill>
          <bgColor rgb="FFBBD2B5"/>
        </patternFill>
      </fill>
    </dxf>
    <dxf>
      <font>
        <color theme="1"/>
      </font>
      <fill>
        <patternFill>
          <bgColor rgb="FFBBD2B5"/>
        </patternFill>
      </fill>
    </dxf>
    <dxf>
      <font>
        <color theme="1"/>
      </font>
      <fill>
        <patternFill>
          <bgColor rgb="FFBBD2B5"/>
        </patternFill>
      </fill>
    </dxf>
    <dxf>
      <font>
        <color auto="1"/>
      </font>
      <fill>
        <patternFill>
          <bgColor rgb="FFE2EDDF"/>
        </patternFill>
      </fill>
    </dxf>
    <dxf>
      <font>
        <color theme="1"/>
      </font>
      <fill>
        <patternFill>
          <bgColor rgb="FFBBD2B5"/>
        </patternFill>
      </fill>
    </dxf>
    <dxf>
      <font>
        <color theme="1"/>
      </font>
      <fill>
        <patternFill patternType="none">
          <bgColor auto="1"/>
        </patternFill>
      </fill>
    </dxf>
    <dxf>
      <font>
        <color theme="1"/>
      </font>
      <fill>
        <patternFill>
          <bgColor rgb="FFDACCEA"/>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rgb="FFBBD2B5"/>
        </patternFill>
      </fill>
    </dxf>
    <dxf>
      <font>
        <color theme="1"/>
      </font>
      <fill>
        <patternFill>
          <bgColor rgb="FFDACCEA"/>
        </patternFill>
      </fill>
    </dxf>
    <dxf>
      <font>
        <color auto="1"/>
      </font>
      <fill>
        <patternFill>
          <bgColor rgb="FFE2EDDF"/>
        </patternFill>
      </fill>
    </dxf>
    <dxf>
      <font>
        <color auto="1"/>
      </font>
      <fill>
        <patternFill>
          <bgColor rgb="FFE2EDDF"/>
        </patternFill>
      </fill>
    </dxf>
    <dxf>
      <font>
        <color rgb="FFE2EDDF"/>
      </font>
      <fill>
        <patternFill>
          <bgColor rgb="FFE2EDDF"/>
        </patternFill>
      </fill>
      <border>
        <left style="thin">
          <color auto="1"/>
        </left>
        <right style="thin">
          <color auto="1"/>
        </right>
        <top style="thin">
          <color auto="1"/>
        </top>
        <bottom style="thin">
          <color auto="1"/>
        </bottom>
        <vertical/>
        <horizontal/>
      </border>
    </dxf>
    <dxf>
      <font>
        <color rgb="FFE2EDDF"/>
      </font>
      <fill>
        <patternFill>
          <bgColor rgb="FFE2EDDF"/>
        </patternFill>
      </fill>
      <border>
        <left style="thin">
          <color auto="1"/>
        </left>
        <right style="thin">
          <color auto="1"/>
        </right>
        <top style="thin">
          <color auto="1"/>
        </top>
        <bottom style="thin">
          <color auto="1"/>
        </bottom>
        <vertical/>
        <horizontal/>
      </border>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patternType="solid">
          <bgColor rgb="FFDACCEA"/>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bgColor rgb="FFDACCEA"/>
        </patternFill>
      </fill>
    </dxf>
    <dxf>
      <font>
        <color theme="1"/>
      </font>
      <fill>
        <patternFill>
          <bgColor rgb="FFE2EDDF"/>
        </patternFill>
      </fill>
    </dxf>
    <dxf>
      <font>
        <color theme="1"/>
      </font>
      <fill>
        <patternFill patternType="solid">
          <bgColor rgb="FFDACCEA"/>
        </patternFill>
      </fill>
    </dxf>
    <dxf>
      <font>
        <color theme="1"/>
      </font>
      <fill>
        <patternFill patternType="solid">
          <bgColor rgb="FFE2EDDF"/>
        </patternFill>
      </fill>
    </dxf>
    <dxf>
      <font>
        <color auto="1"/>
      </font>
      <fill>
        <patternFill patternType="none">
          <bgColor auto="1"/>
        </patternFill>
      </fill>
    </dxf>
    <dxf>
      <font>
        <color auto="1"/>
      </font>
      <fill>
        <patternFill patternType="none">
          <bgColor auto="1"/>
        </patternFill>
      </fill>
    </dxf>
    <dxf>
      <font>
        <color auto="1"/>
      </font>
      <fill>
        <patternFill>
          <bgColor rgb="FFDACCEA"/>
        </patternFill>
      </fill>
    </dxf>
    <dxf>
      <font>
        <color theme="1"/>
      </font>
      <fill>
        <patternFill>
          <bgColor rgb="FFE2EDDF"/>
        </patternFill>
      </fill>
    </dxf>
    <dxf>
      <font>
        <color theme="1"/>
      </font>
      <fill>
        <patternFill patternType="solid">
          <bgColor rgb="FFDACCEA"/>
        </patternFill>
      </fill>
    </dxf>
    <dxf>
      <font>
        <color theme="1"/>
      </font>
      <fill>
        <patternFill patternType="solid">
          <bgColor rgb="FFE2EDDF"/>
        </patternFill>
      </fill>
    </dxf>
    <dxf>
      <font>
        <color auto="1"/>
      </font>
      <fill>
        <patternFill patternType="none">
          <bgColor auto="1"/>
        </patternFill>
      </fill>
    </dxf>
    <dxf>
      <font>
        <color auto="1"/>
      </font>
      <fill>
        <patternFill patternType="none">
          <bgColor auto="1"/>
        </patternFill>
      </fill>
    </dxf>
    <dxf>
      <font>
        <color auto="1"/>
      </font>
      <fill>
        <patternFill>
          <bgColor rgb="FFDACCEA"/>
        </patternFill>
      </fill>
    </dxf>
    <dxf>
      <font>
        <color theme="1"/>
      </font>
      <fill>
        <patternFill>
          <bgColor rgb="FFE2EDDF"/>
        </patternFill>
      </fill>
    </dxf>
    <dxf>
      <font>
        <color theme="1"/>
      </font>
      <fill>
        <patternFill patternType="solid">
          <bgColor rgb="FFDACCEA"/>
        </patternFill>
      </fill>
    </dxf>
    <dxf>
      <font>
        <color theme="1"/>
      </font>
      <fill>
        <patternFill patternType="solid">
          <bgColor rgb="FFE2EDDF"/>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solid">
          <bgColor rgb="FFDACCEA"/>
        </patternFill>
      </fill>
    </dxf>
    <dxf>
      <font>
        <color auto="1"/>
      </font>
      <fill>
        <patternFill patternType="none">
          <bgColor auto="1"/>
        </patternFill>
      </fill>
    </dxf>
    <dxf>
      <font>
        <color theme="1"/>
      </font>
      <fill>
        <patternFill patternType="solid">
          <bgColor rgb="FFE2EDDF"/>
        </patternFill>
      </fill>
    </dxf>
    <dxf>
      <font>
        <color auto="1"/>
      </font>
      <fill>
        <patternFill>
          <bgColor rgb="FFDACCEA"/>
        </patternFill>
      </fill>
    </dxf>
    <dxf>
      <font>
        <color theme="1"/>
      </font>
      <fill>
        <patternFill>
          <bgColor rgb="FFE2EDDF"/>
        </patternFill>
      </fill>
    </dxf>
    <dxf>
      <font>
        <color auto="1"/>
      </font>
      <fill>
        <patternFill patternType="none">
          <bgColor auto="1"/>
        </patternFill>
      </fill>
    </dxf>
    <dxf>
      <font>
        <color theme="1"/>
      </font>
      <fill>
        <patternFill patternType="solid">
          <bgColor rgb="FFDACCEA"/>
        </patternFill>
      </fill>
    </dxf>
    <dxf>
      <font>
        <color auto="1"/>
      </font>
      <fill>
        <patternFill patternType="none">
          <bgColor auto="1"/>
        </patternFill>
      </fill>
    </dxf>
    <dxf>
      <font>
        <color theme="1"/>
      </font>
      <fill>
        <patternFill patternType="solid">
          <bgColor rgb="FFE2EDDF"/>
        </patternFill>
      </fill>
    </dxf>
    <dxf>
      <font>
        <color auto="1"/>
      </font>
      <fill>
        <patternFill>
          <bgColor rgb="FFDACCEA"/>
        </patternFill>
      </fill>
    </dxf>
    <dxf>
      <font>
        <color theme="1"/>
      </font>
      <fill>
        <patternFill>
          <bgColor rgb="FFE2EDDF"/>
        </patternFill>
      </fill>
    </dxf>
    <dxf>
      <font>
        <color auto="1"/>
      </font>
      <fill>
        <patternFill patternType="none">
          <bgColor auto="1"/>
        </patternFill>
      </fill>
    </dxf>
    <dxf>
      <font>
        <color auto="1"/>
      </font>
      <fill>
        <patternFill patternType="none">
          <bgColor auto="1"/>
        </patternFill>
      </fill>
    </dxf>
    <dxf>
      <font>
        <color theme="1"/>
      </font>
      <fill>
        <patternFill patternType="solid">
          <bgColor rgb="FFE2EDDF"/>
        </patternFill>
      </fill>
    </dxf>
    <dxf>
      <font>
        <color auto="1"/>
      </font>
      <fill>
        <patternFill>
          <bgColor rgb="FFDACCEA"/>
        </patternFill>
      </fill>
    </dxf>
    <dxf>
      <font>
        <color theme="1"/>
      </font>
      <fill>
        <patternFill>
          <bgColor rgb="FFE2EDDF"/>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E2EDDF"/>
      </font>
      <fill>
        <patternFill>
          <bgColor rgb="FFE2EDDF"/>
        </patternFill>
      </fill>
      <border>
        <left style="thin">
          <color auto="1"/>
        </left>
        <right style="thin">
          <color auto="1"/>
        </right>
        <top style="thin">
          <color auto="1"/>
        </top>
        <bottom style="thin">
          <color auto="1"/>
        </bottom>
        <vertical/>
        <horizontal/>
      </border>
    </dxf>
    <dxf>
      <font>
        <color rgb="FFE2EDDF"/>
      </font>
      <fill>
        <patternFill>
          <bgColor rgb="FFE2EDDF"/>
        </patternFill>
      </fill>
      <border>
        <left style="thin">
          <color auto="1"/>
        </left>
        <right style="thin">
          <color auto="1"/>
        </right>
        <top style="thin">
          <color auto="1"/>
        </top>
        <bottom style="thin">
          <color auto="1"/>
        </bottom>
        <vertical/>
        <horizontal/>
      </border>
    </dxf>
    <dxf>
      <font>
        <color theme="1"/>
      </font>
      <fill>
        <patternFill patternType="solid">
          <bgColor rgb="FFE2EDDF"/>
        </patternFill>
      </fill>
    </dxf>
    <dxf>
      <font>
        <color theme="1"/>
      </font>
      <fill>
        <patternFill patternType="solid">
          <bgColor rgb="FFDACCEA"/>
        </patternFill>
      </fill>
    </dxf>
    <dxf>
      <font>
        <color theme="1"/>
      </font>
      <fill>
        <patternFill patternType="solid">
          <bgColor rgb="FFE2EDDF"/>
        </patternFill>
      </fill>
    </dxf>
    <dxf>
      <font>
        <color theme="1"/>
      </font>
      <fill>
        <patternFill patternType="solid">
          <bgColor rgb="FFE2EDDF"/>
        </patternFill>
      </fill>
    </dxf>
    <dxf>
      <font>
        <color theme="1"/>
      </font>
      <fill>
        <patternFill patternType="solid">
          <bgColor rgb="FFDACCEA"/>
        </patternFill>
      </fill>
    </dxf>
    <dxf>
      <font>
        <color auto="1"/>
      </font>
      <fill>
        <patternFill patternType="none">
          <bgColor auto="1"/>
        </patternFill>
      </fill>
    </dxf>
    <dxf>
      <font>
        <color theme="1"/>
      </font>
      <fill>
        <patternFill patternType="solid">
          <bgColor rgb="FFE2EDDF"/>
        </patternFill>
      </fill>
    </dxf>
    <dxf>
      <font>
        <color theme="1"/>
      </font>
      <fill>
        <patternFill patternType="solid">
          <bgColor rgb="FFE2EDDF"/>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solid">
          <bgColor rgb="FFDACCEA"/>
        </patternFill>
      </fill>
    </dxf>
    <dxf>
      <font>
        <color theme="1"/>
      </font>
      <fill>
        <patternFill patternType="solid">
          <bgColor rgb="FFE2EDDF"/>
        </patternFill>
      </fill>
    </dxf>
    <dxf>
      <font>
        <color theme="1"/>
      </font>
      <fill>
        <patternFill patternType="solid">
          <bgColor rgb="FFE2EDDF"/>
        </patternFill>
      </fill>
    </dxf>
    <dxf>
      <font>
        <color theme="1"/>
      </font>
      <fill>
        <patternFill patternType="solid">
          <bgColor rgb="FFE2EDDF"/>
        </patternFill>
      </fill>
    </dxf>
    <dxf>
      <font>
        <color theme="1"/>
      </font>
      <fill>
        <patternFill patternType="solid">
          <bgColor rgb="FFE2EDDF"/>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theme="1"/>
      </font>
      <fill>
        <patternFill patternType="solid">
          <bgColor rgb="FFDACCEA"/>
        </patternFill>
      </fill>
    </dxf>
    <dxf>
      <font>
        <color theme="1"/>
      </font>
      <fill>
        <patternFill patternType="solid">
          <bgColor rgb="FFE2EDDF"/>
        </patternFill>
      </fill>
    </dxf>
    <dxf>
      <font>
        <color auto="1"/>
      </font>
      <fill>
        <patternFill>
          <bgColor rgb="FFDACCEA"/>
        </patternFill>
      </fill>
    </dxf>
    <dxf>
      <font>
        <color theme="1"/>
      </font>
      <fill>
        <patternFill>
          <bgColor rgb="FFE2EDDF"/>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E2EDDF"/>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patternType="solid">
          <bgColor rgb="FFDACCEA"/>
        </patternFill>
      </fill>
    </dxf>
    <dxf>
      <font>
        <color rgb="FFE2EDDF"/>
      </font>
      <fill>
        <patternFill>
          <bgColor rgb="FFE2EDDF"/>
        </patternFill>
      </fill>
      <border>
        <left style="thin">
          <color auto="1"/>
        </left>
        <right style="thin">
          <color auto="1"/>
        </right>
        <top style="thin">
          <color auto="1"/>
        </top>
        <bottom style="thin">
          <color auto="1"/>
        </bottom>
        <vertical/>
        <horizontal/>
      </border>
    </dxf>
    <dxf>
      <font>
        <color rgb="FFE2EDDF"/>
      </font>
      <fill>
        <patternFill>
          <bgColor rgb="FFE2EDDF"/>
        </patternFill>
      </fill>
      <border>
        <left style="thin">
          <color auto="1"/>
        </left>
        <right style="thin">
          <color auto="1"/>
        </right>
        <top style="thin">
          <color auto="1"/>
        </top>
        <bottom style="thin">
          <color auto="1"/>
        </bottom>
        <vertical/>
        <horizontal/>
      </border>
    </dxf>
    <dxf>
      <font>
        <color rgb="FFE2EDDF"/>
      </font>
      <fill>
        <patternFill>
          <bgColor rgb="FFE2EDDF"/>
        </patternFill>
      </fill>
      <border>
        <left style="thin">
          <color auto="1"/>
        </left>
        <right style="thin">
          <color auto="1"/>
        </right>
        <top style="thin">
          <color auto="1"/>
        </top>
        <bottom style="thin">
          <color auto="1"/>
        </bottom>
        <vertical/>
        <horizontal/>
      </border>
    </dxf>
    <dxf>
      <font>
        <color rgb="FFE2EDDF"/>
      </font>
      <fill>
        <patternFill>
          <bgColor rgb="FFE2EDDF"/>
        </patternFill>
      </fill>
      <border>
        <left style="thin">
          <color auto="1"/>
        </left>
        <right style="thin">
          <color auto="1"/>
        </right>
        <top style="thin">
          <color auto="1"/>
        </top>
        <bottom style="thin">
          <color auto="1"/>
        </bottom>
        <vertical/>
        <horizontal/>
      </border>
    </dxf>
    <dxf>
      <font>
        <color rgb="FFE2EDDF"/>
      </font>
      <fill>
        <patternFill>
          <bgColor rgb="FFE2EDDF"/>
        </patternFill>
      </fill>
      <border>
        <left style="thin">
          <color auto="1"/>
        </left>
        <right style="thin">
          <color auto="1"/>
        </right>
        <top style="thin">
          <color auto="1"/>
        </top>
        <bottom style="thin">
          <color auto="1"/>
        </bottom>
        <vertical/>
        <horizontal/>
      </border>
    </dxf>
    <dxf>
      <font>
        <color theme="1"/>
      </font>
      <fill>
        <patternFill patternType="solid">
          <bgColor rgb="FFE2EDDF"/>
        </patternFill>
      </fill>
    </dxf>
    <dxf>
      <font>
        <color auto="1"/>
      </font>
      <fill>
        <patternFill patternType="none">
          <bgColor auto="1"/>
        </patternFill>
      </fill>
    </dxf>
    <dxf>
      <font>
        <color theme="1"/>
      </font>
      <fill>
        <patternFill patternType="solid">
          <bgColor rgb="FFDACCEA"/>
        </patternFill>
      </fill>
    </dxf>
    <dxf>
      <font>
        <color theme="1"/>
      </font>
      <fill>
        <patternFill patternType="solid">
          <bgColor rgb="FFE2EDDF"/>
        </patternFill>
      </fill>
    </dxf>
    <dxf>
      <font>
        <color auto="1"/>
      </font>
      <fill>
        <patternFill patternType="none">
          <bgColor auto="1"/>
        </patternFill>
      </fill>
    </dxf>
    <dxf>
      <font>
        <color theme="1"/>
      </font>
      <fill>
        <patternFill patternType="solid">
          <bgColor rgb="FFDACCEA"/>
        </patternFill>
      </fill>
    </dxf>
    <dxf>
      <font>
        <color theme="1"/>
      </font>
      <fill>
        <patternFill patternType="solid">
          <bgColor rgb="FFE2EDDF"/>
        </patternFill>
      </fill>
    </dxf>
    <dxf>
      <font>
        <color auto="1"/>
      </font>
      <fill>
        <patternFill patternType="none">
          <bgColor auto="1"/>
        </patternFill>
      </fill>
    </dxf>
    <dxf>
      <font>
        <color theme="1"/>
      </font>
      <fill>
        <patternFill patternType="solid">
          <bgColor rgb="FFDACCEA"/>
        </patternFill>
      </fill>
    </dxf>
    <dxf>
      <font>
        <color auto="1"/>
      </font>
      <fill>
        <patternFill patternType="none">
          <bgColor auto="1"/>
        </patternFill>
      </fill>
    </dxf>
    <dxf>
      <font>
        <color theme="1"/>
      </font>
      <fill>
        <patternFill patternType="solid">
          <bgColor rgb="FFE2EDDF"/>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theme="1"/>
      </font>
      <fill>
        <patternFill patternType="solid">
          <bgColor rgb="FFDACCEA"/>
        </patternFill>
      </fill>
    </dxf>
    <dxf>
      <font>
        <color theme="1"/>
      </font>
      <fill>
        <patternFill patternType="solid">
          <bgColor rgb="FFE2EDDF"/>
        </patternFill>
      </fill>
    </dxf>
    <dxf>
      <font>
        <color auto="1"/>
      </font>
      <fill>
        <patternFill patternType="none">
          <bgColor auto="1"/>
        </patternFill>
      </fill>
    </dxf>
    <dxf>
      <font>
        <color rgb="FFE2EDDF"/>
      </font>
      <fill>
        <patternFill>
          <bgColor rgb="FFE2EDDF"/>
        </patternFill>
      </fill>
      <border>
        <left style="thin">
          <color auto="1"/>
        </left>
        <right style="thin">
          <color auto="1"/>
        </right>
        <top style="thin">
          <color auto="1"/>
        </top>
        <bottom style="thin">
          <color auto="1"/>
        </bottom>
        <vertical/>
        <horizontal/>
      </border>
    </dxf>
    <dxf>
      <font>
        <color theme="1"/>
      </font>
      <fill>
        <patternFill patternType="solid">
          <bgColor rgb="FFDACCEA"/>
        </patternFill>
      </fill>
    </dxf>
    <dxf>
      <font>
        <color theme="1"/>
      </font>
      <fill>
        <patternFill patternType="solid">
          <bgColor rgb="FFDACCEA"/>
        </patternFill>
      </fill>
    </dxf>
    <dxf>
      <font>
        <color theme="1"/>
      </font>
      <fill>
        <patternFill patternType="solid">
          <bgColor rgb="FFDACCEA"/>
        </patternFill>
      </fill>
    </dxf>
    <dxf>
      <font>
        <color theme="1"/>
      </font>
      <fill>
        <patternFill patternType="solid">
          <bgColor rgb="FFDACCEA"/>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E2EDDF"/>
      </font>
      <fill>
        <patternFill>
          <bgColor rgb="FFE2EDDF"/>
        </patternFill>
      </fill>
      <border>
        <left style="thin">
          <color auto="1"/>
        </left>
        <right style="thin">
          <color auto="1"/>
        </right>
        <top style="thin">
          <color auto="1"/>
        </top>
        <bottom style="thin">
          <color auto="1"/>
        </bottom>
        <vertical/>
        <horizontal/>
      </border>
    </dxf>
    <dxf>
      <font>
        <color rgb="FFE2EDDF"/>
      </font>
      <fill>
        <patternFill>
          <bgColor rgb="FFE2EDDF"/>
        </patternFill>
      </fill>
      <border>
        <left style="thin">
          <color auto="1"/>
        </left>
        <right style="thin">
          <color auto="1"/>
        </right>
        <top style="thin">
          <color auto="1"/>
        </top>
        <bottom style="thin">
          <color auto="1"/>
        </bottom>
        <vertical/>
        <horizontal/>
      </border>
    </dxf>
    <dxf>
      <font>
        <color rgb="FFE2EDDF"/>
      </font>
      <fill>
        <patternFill>
          <bgColor rgb="FFE2EDDF"/>
        </patternFill>
      </fill>
      <border>
        <left style="thin">
          <color auto="1"/>
        </left>
        <right style="thin">
          <color auto="1"/>
        </right>
        <top style="thin">
          <color auto="1"/>
        </top>
        <bottom style="thin">
          <color auto="1"/>
        </bottom>
        <vertical/>
        <horizontal/>
      </border>
    </dxf>
    <dxf>
      <font>
        <color theme="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E2EDDF"/>
      </font>
      <fill>
        <patternFill patternType="solid">
          <bgColor rgb="FFE2EDDF"/>
        </patternFill>
      </fill>
      <border>
        <left style="thin">
          <color auto="1"/>
        </left>
        <right style="thin">
          <color auto="1"/>
        </right>
        <top style="thin">
          <color auto="1"/>
        </top>
        <bottom style="thin">
          <color auto="1"/>
        </bottom>
      </border>
    </dxf>
    <dxf>
      <font>
        <color auto="1"/>
      </font>
      <fill>
        <patternFill patternType="none">
          <bgColor auto="1"/>
        </patternFill>
      </fill>
    </dxf>
    <dxf>
      <font>
        <color theme="1"/>
      </font>
      <fill>
        <patternFill patternType="solid">
          <bgColor rgb="FFE2EDDF"/>
        </patternFill>
      </fill>
    </dxf>
    <dxf>
      <font>
        <color theme="1"/>
      </font>
      <fill>
        <patternFill patternType="solid">
          <bgColor rgb="FFDACCEA"/>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1"/>
      </font>
      <fill>
        <patternFill patternType="solid">
          <bgColor rgb="FFE2EDDF"/>
        </patternFill>
      </fill>
    </dxf>
    <dxf>
      <font>
        <color theme="1"/>
      </font>
      <fill>
        <patternFill patternType="solid">
          <bgColor rgb="FFE2EDDF"/>
        </patternFill>
      </fill>
    </dxf>
    <dxf>
      <font>
        <color theme="1"/>
      </font>
      <fill>
        <patternFill patternType="solid">
          <bgColor rgb="FFE2EDDF"/>
        </patternFill>
      </fill>
    </dxf>
    <dxf>
      <font>
        <color theme="1"/>
      </font>
      <fill>
        <patternFill patternType="solid">
          <bgColor rgb="FFE2EDDF"/>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auto="1"/>
      </font>
      <fill>
        <patternFill>
          <bgColor rgb="FFDACCEA"/>
        </patternFill>
      </fill>
    </dxf>
    <dxf>
      <font>
        <color theme="1"/>
      </font>
      <fill>
        <patternFill>
          <bgColor rgb="FFE2EDDF"/>
        </patternFill>
      </fill>
    </dxf>
    <dxf>
      <font>
        <color rgb="FFE2EDDF"/>
      </font>
      <fill>
        <patternFill>
          <bgColor rgb="FFE2EDDF"/>
        </patternFill>
      </fill>
      <border>
        <left style="thin">
          <color auto="1"/>
        </left>
        <right style="thin">
          <color auto="1"/>
        </right>
        <top style="thin">
          <color auto="1"/>
        </top>
        <bottom style="thin">
          <color auto="1"/>
        </bottom>
        <vertical/>
        <horizontal/>
      </border>
    </dxf>
    <dxf>
      <font>
        <color rgb="FFE2EDDF"/>
      </font>
      <fill>
        <patternFill>
          <bgColor rgb="FFE2EDDF"/>
        </patternFill>
      </fill>
      <border>
        <left style="thin">
          <color auto="1"/>
        </left>
        <right style="thin">
          <color auto="1"/>
        </right>
        <top style="thin">
          <color auto="1"/>
        </top>
        <bottom style="thin">
          <color auto="1"/>
        </bottom>
        <vertical/>
        <horizontal/>
      </border>
    </dxf>
    <dxf>
      <font>
        <color auto="1"/>
      </font>
      <fill>
        <patternFill>
          <bgColor rgb="FFE2EDDF"/>
        </patternFill>
      </fill>
    </dxf>
    <dxf>
      <font>
        <color theme="1"/>
      </font>
      <fill>
        <patternFill>
          <bgColor rgb="FFDACCEA"/>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patternType="none">
          <bgColor auto="1"/>
        </patternFill>
      </fill>
    </dxf>
    <dxf>
      <font>
        <color theme="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DACCEA"/>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E2EDDF"/>
        </patternFill>
      </fill>
    </dxf>
    <dxf>
      <font>
        <color theme="1"/>
      </font>
      <fill>
        <patternFill>
          <bgColor rgb="FFE2EDDF"/>
        </patternFill>
      </fill>
    </dxf>
    <dxf>
      <font>
        <color theme="1"/>
      </font>
      <fill>
        <patternFill>
          <bgColor rgb="FFE2EDDF"/>
        </patternFill>
      </fill>
    </dxf>
    <dxf>
      <font>
        <color theme="1"/>
      </font>
      <fill>
        <patternFill>
          <bgColor rgb="FFE2EDDF"/>
        </patternFill>
      </fill>
    </dxf>
    <dxf>
      <font>
        <color theme="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rgb="FFE2EDDF"/>
        </patternFill>
      </fill>
    </dxf>
    <dxf>
      <font>
        <color theme="1"/>
      </font>
      <fill>
        <patternFill>
          <bgColor rgb="FFE2EDDF"/>
        </patternFill>
      </fill>
    </dxf>
    <dxf>
      <font>
        <color theme="1"/>
      </font>
      <fill>
        <patternFill>
          <bgColor rgb="FFE2EDDF"/>
        </patternFill>
      </fill>
    </dxf>
    <dxf>
      <font>
        <color theme="1"/>
      </font>
      <fill>
        <patternFill>
          <bgColor rgb="FFE2EDDF"/>
        </patternFill>
      </fill>
    </dxf>
    <dxf>
      <font>
        <color theme="1"/>
      </font>
      <fill>
        <patternFill>
          <bgColor rgb="FFDACCEA"/>
        </patternFill>
      </fill>
    </dxf>
    <dxf>
      <font>
        <color theme="1"/>
      </font>
      <fill>
        <patternFill>
          <bgColor rgb="FFDACCEA"/>
        </patternFill>
      </fill>
    </dxf>
    <dxf>
      <font>
        <color theme="1"/>
      </font>
      <fill>
        <patternFill>
          <bgColor rgb="FFDACCEA"/>
        </patternFill>
      </fill>
    </dxf>
    <dxf>
      <font>
        <color theme="1"/>
      </font>
      <fill>
        <patternFill>
          <bgColor rgb="FFDACCEA"/>
        </patternFill>
      </fill>
    </dxf>
    <dxf>
      <font>
        <color theme="1"/>
      </font>
      <fill>
        <patternFill>
          <bgColor rgb="FFE2EDDF"/>
        </patternFill>
      </fill>
    </dxf>
    <dxf>
      <font>
        <color theme="1"/>
      </font>
      <fill>
        <patternFill>
          <bgColor rgb="FFDACCEA"/>
        </patternFill>
      </fill>
    </dxf>
    <dxf>
      <font>
        <color theme="0" tint="-0.499984740745262"/>
      </font>
      <fill>
        <patternFill>
          <bgColor theme="0" tint="-0.499984740745262"/>
        </patternFill>
      </fill>
    </dxf>
    <dxf>
      <font>
        <color theme="1"/>
      </font>
      <fill>
        <patternFill>
          <bgColor rgb="FFE2EDDF"/>
        </patternFill>
      </fill>
    </dxf>
    <dxf>
      <font>
        <color theme="1"/>
      </font>
      <fill>
        <patternFill>
          <bgColor rgb="FFE2EDDF"/>
        </patternFill>
      </fill>
    </dxf>
    <dxf>
      <font>
        <color theme="1"/>
      </font>
      <fill>
        <patternFill>
          <bgColor rgb="FFE2EDDF"/>
        </patternFill>
      </fill>
    </dxf>
    <dxf>
      <font>
        <color theme="1"/>
      </font>
      <fill>
        <patternFill>
          <bgColor rgb="FFE2EDDF"/>
        </patternFill>
      </fill>
    </dxf>
    <dxf>
      <font>
        <color theme="1"/>
      </font>
      <fill>
        <patternFill>
          <bgColor rgb="FFDACCEA"/>
        </patternFill>
      </fill>
    </dxf>
    <dxf>
      <font>
        <color theme="1"/>
      </font>
      <fill>
        <patternFill>
          <bgColor rgb="FFDACCEA"/>
        </patternFill>
      </fill>
    </dxf>
    <dxf>
      <font>
        <color theme="1"/>
      </font>
      <fill>
        <patternFill>
          <bgColor rgb="FFDACCEA"/>
        </patternFill>
      </fill>
    </dxf>
    <dxf>
      <font>
        <color theme="1"/>
      </font>
      <fill>
        <patternFill>
          <bgColor rgb="FFDACCEA"/>
        </patternFill>
      </fill>
    </dxf>
    <dxf>
      <font>
        <color theme="1"/>
      </font>
      <fill>
        <patternFill>
          <bgColor rgb="FFE2EDDF"/>
        </patternFill>
      </fill>
    </dxf>
    <dxf>
      <font>
        <color theme="1"/>
      </font>
      <fill>
        <patternFill>
          <bgColor rgb="FFDACCEA"/>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808080"/>
      <color rgb="FFE2EDDF"/>
      <color rgb="FFDACCEA"/>
      <color rgb="FFBBD2B5"/>
      <color rgb="FFCC99FF"/>
      <color rgb="FF7AD0F6"/>
      <color rgb="FF1D898B"/>
      <color rgb="FFB99ED6"/>
      <color rgb="FF8657B9"/>
      <color rgb="FF146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Personnes en situation d’itinérance pendant au moins un jour (ce mois-là)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Tables'!$C$73:$L$73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A3-4659-893F-4C2F7B6952F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Tables'!$C$74:$L$74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7CA3-4659-893F-4C2F7B6952F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Période de rapport</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Retour à l’itinérance (cette année-là)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Tables'!$C$115:$L$115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C1-489F-9FB9-5CA3F47A5F4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Tables'!$C$116:$L$116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9C1-489F-9FB9-5CA3F47A5F4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Période de rapport</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Tables'!$C$134:$L$134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Tables'!$C$135:$L$135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08-41BE-8ACA-D96DB3104614}"/>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Tables'!$C$134:$L$134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Tables'!$C$136:$L$136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2608-41BE-8ACA-D96DB310461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Tables'!$C$139:$L$139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Tables'!$C$140:$L$140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F8-46AC-843C-31AB465B1AA1}"/>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Tables'!$C$139:$L$139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Tables'!$C$141:$L$141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F8-46AC-843C-31AB465B1AA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Tables'!$C$144:$L$144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Tables'!$C$145:$L$145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64-42E6-BF7E-8B3C3D5330C5}"/>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Tables'!$C$144:$L$144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Tables'!$C$146:$L$146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464-42E6-BF7E-8B3C3D5330C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Population</c:v>
          </c:tx>
          <c:spPr>
            <a:solidFill>
              <a:srgbClr val="1D898B"/>
            </a:solidFill>
            <a:ln>
              <a:solidFill>
                <a:srgbClr val="1D898B"/>
              </a:solidFill>
            </a:ln>
            <a:effectLst/>
          </c:spPr>
          <c:invertIfNegative val="0"/>
          <c:cat>
            <c:strRef>
              <c:f>'Worksheet - Tables'!$C$149:$L$149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Tables'!$C$150:$L$150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05-496A-84A4-C69B06D9E9AB}"/>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Tables'!$C$149:$L$149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Tables'!$C$151:$L$151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F05-496A-84A4-C69B06D9E9AB}"/>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Tables'!$C$154:$L$154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Tables'!$C$155:$L$155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C2-489E-8938-E4371E6E43E8}"/>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Tables'!$C$154:$L$154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Tables'!$C$156:$L$156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C2-489E-8938-E4371E6E43E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Tables'!$C$159:$L$159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Tables'!$C$160:$L$160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71-49CF-AE12-672044AA84A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Tables'!$C$159:$L$159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Tables'!$C$161:$L$161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F71-49CF-AE12-672044AA84A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Tables'!$C$164:$L$164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Tables'!$C$165:$L$165</c:f>
              <c:numCache>
                <c:formatCode>@</c:formatCode>
                <c:ptCount val="10"/>
                <c:pt idx="0">
                  <c:v>0</c:v>
                </c:pt>
                <c:pt idx="1">
                  <c:v>0</c:v>
                </c:pt>
                <c:pt idx="2">
                  <c:v>0</c:v>
                </c:pt>
                <c:pt idx="3">
                  <c:v>0</c:v>
                </c:pt>
                <c:pt idx="4">
                  <c:v>0</c:v>
                </c:pt>
                <c:pt idx="5">
                  <c:v>0</c:v>
                </c:pt>
                <c:pt idx="6">
                  <c:v>0</c:v>
                </c:pt>
                <c:pt idx="7">
                  <c:v>0</c:v>
                </c:pt>
                <c:pt idx="8">
                  <c:v>0</c:v>
                </c:pt>
                <c:pt idx="9" formatCode="General">
                  <c:v>0</c:v>
                </c:pt>
              </c:numCache>
            </c:numRef>
          </c:val>
          <c:extLst>
            <c:ext xmlns:c16="http://schemas.microsoft.com/office/drawing/2014/chart" uri="{C3380CC4-5D6E-409C-BE32-E72D297353CC}">
              <c16:uniqueId val="{00000000-13F6-475D-A181-70515108FD5D}"/>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Tables'!$C$164:$L$164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Tables'!$C$166:$L$166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13F6-475D-A181-70515108FD5D}"/>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Tables'!$C$169:$L$169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Tables'!$C$170:$L$170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F3B-4D5C-8D68-199E91D0C54B}"/>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Tables'!$C$169:$L$169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Tables'!$C$171:$L$171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7F3B-4D5C-8D68-199E91D0C54B}"/>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Tables'!$C$174:$L$174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Tables'!$C$175:$L$175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E1-47A7-A1E5-BE75D15F3F1B}"/>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Tables'!$C$174:$L$174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Tables'!$C$176:$L$176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0EE1-47A7-A1E5-BE75D15F3F1B}"/>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Personnes nouvellement identifiées (ce mois-là)</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Tables'!$C$80:$L$80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49-4F92-BF9B-23B47F2A1E8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Tables'!$C$81:$L$81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949-4F92-BF9B-23B47F2A1E8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Période de rapport</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Tables'!$C$179:$L$179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Tables'!$C$180:$L$180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52-46E3-A3D2-89C8836B5164}"/>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Tables'!$C$179:$L$179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Tables'!$C$181:$L$181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1B52-46E3-A3D2-89C8836B516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Tables'!$C$184:$L$184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Tables'!$C$185:$L$185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D4B-41C8-888D-263F5D709C06}"/>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Tables'!$C$184:$L$184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Tables'!$C$186:$L$186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D4B-41C8-888D-263F5D709C06}"/>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Tables'!$C$189:$L$189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Tables'!$C$190:$L$190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EF-4C91-A1D1-F064EF0F52C6}"/>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Tables'!$C$189:$L$189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Tables'!$C$191:$L$191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3EF-4C91-A1D1-F064EF0F52C6}"/>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Personnes en situation d’itinérance pendant au moins un jour (ce mois-là)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Tables'!$C$73:$L$73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9C-4EAB-BADE-90B53322A05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Tables'!$C$74:$L$74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789C-4EAB-BADE-90B53322A05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Personnes nouvellement identifiées (ce mois-là)</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Tables'!$C$80:$L$80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4D-497F-A936-EE05C19A30BD}"/>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Tables'!$C$81:$L$81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64D-497F-A936-EE05C19A30BD}"/>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Peuples autochtones ayant vécu une situation d'itinérance pendant au moins un jour </a:t>
            </a:r>
          </a:p>
          <a:p>
            <a:pPr>
              <a:defRPr>
                <a:solidFill>
                  <a:sysClr val="windowText" lastClr="000000"/>
                </a:solidFill>
              </a:defRPr>
            </a:pPr>
            <a:r>
              <a:rPr lang="en-CA" sz="1200">
                <a:solidFill>
                  <a:sysClr val="windowText" lastClr="000000"/>
                </a:solidFill>
                <a:latin typeface="Arial" panose="020B0604020202020204" pitchFamily="34" charset="0"/>
                <a:cs typeface="Arial" panose="020B0604020202020204" pitchFamily="34" charset="0"/>
              </a:rPr>
              <a:t>(ce mois-là)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Tables'!$C$91:$L$91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BA-4F7D-811D-F587E2B22B10}"/>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Tables'!$C$92:$L$92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5BA-4F7D-811D-F587E2B22B10}"/>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CA" sz="1400" b="0" i="0" u="none" strike="noStrike" baseline="0">
                <a:effectLst/>
              </a:rPr>
              <a:t>Personnes en situation d’itinérance chronique pendant au moins un jour (ce mois-là)</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Tables'!$C$97:$L$97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B15-4A9C-8D2C-B37BAFB6CCCC}"/>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Tables'!$C$98:$L$98</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B15-4A9C-8D2C-B37BAFB6CCCC}"/>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Retours à l’itinérance (ce mois-là)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Tables'!$C$85:$L$85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87-4FAB-8710-A756EFDA089D}"/>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Tables'!$C$86:$L$86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1B87-4FAB-8710-A756EFDA089D}"/>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Personnes en situation d’itinérance pendant au moins un jour (cette année-là)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Tables'!$C$103:$L$103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F2-462C-96BA-3607C6E92DA9}"/>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Tables'!$C$104:$L$104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B5F2-462C-96BA-3607C6E92DA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Personnes nouvellement identifiées (cette année-là)</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Tables'!$C$110:$L$110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47-4882-8F3C-28552E81C4C8}"/>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Tables'!$C$111:$L$111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E47-4882-8F3C-28552E81C4C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Autochtones en situation d’itinérance pendant au moins un jour (ce mois-là)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Tables'!$C$91:$L$91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43-4CFA-BF34-5CCAED9067C0}"/>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Tables'!$C$92:$L$92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243-4CFA-BF34-5CCAED9067C0}"/>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Période de rapport</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Peuples autochtones ayant vécu une situation d'itinérance pendant au moins un jour (cette année-là)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Tables'!$C$121:$L$121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9D-4C73-A178-F8DD6BA2E40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Tables'!$C$122:$L$122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D9D-4C73-A178-F8DD6BA2E40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Personnes qui ont été en situation d’itinérance chronique pendant au moins un jour (cette année-là)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Tables'!$C$128:$L$128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5C-41F4-92EF-FA2E8C777333}"/>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Tables'!$C$129:$L$129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75C-41F4-92EF-FA2E8C777333}"/>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Retour à l’itinérance (cette année-là)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Tables'!$C$115:$L$115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A6-4F5B-8121-77DBD3509F0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Tables'!$C$116:$L$116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8A6-4F5B-8121-77DBD3509F0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Personnes en situation d’itinérance chronique pendant au moins un jour (ce mois-là)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Tables'!$C$97:$L$97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A8-4265-BCA2-0365EE69D37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Tables'!$C$98:$L$98</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3A8-4265-BCA2-0365EE69D37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Période</a:t>
                </a:r>
                <a:r>
                  <a:rPr lang="en-CA" sz="1100" baseline="0">
                    <a:solidFill>
                      <a:sysClr val="windowText" lastClr="000000"/>
                    </a:solidFill>
                    <a:latin typeface="Arial" panose="020B0604020202020204" pitchFamily="34" charset="0"/>
                    <a:cs typeface="Arial" panose="020B0604020202020204" pitchFamily="34" charset="0"/>
                  </a:rPr>
                  <a:t> de rapport</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Retours à l’itinérance (ce mois-là)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Tables'!$C$85:$L$85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D4-4C56-A69F-57D38E90CF1E}"/>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Mars 2020</c:v>
                </c:pt>
                <c:pt idx="1">
                  <c:v>Mars 2021</c:v>
                </c:pt>
                <c:pt idx="2">
                  <c:v>Mars 2022</c:v>
                </c:pt>
                <c:pt idx="3">
                  <c:v>Mars 2023</c:v>
                </c:pt>
                <c:pt idx="4">
                  <c:v>Mars 2024</c:v>
                </c:pt>
                <c:pt idx="5">
                  <c:v>Mars 2025</c:v>
                </c:pt>
                <c:pt idx="6">
                  <c:v>Mars 2026</c:v>
                </c:pt>
                <c:pt idx="7">
                  <c:v>Mars 2027</c:v>
                </c:pt>
                <c:pt idx="8">
                  <c:v>Mars 2028</c:v>
                </c:pt>
                <c:pt idx="9">
                  <c:v>Cible</c:v>
                </c:pt>
              </c:strCache>
            </c:strRef>
          </c:cat>
          <c:val>
            <c:numRef>
              <c:f>'Worksheet - Tables'!$C$86:$L$86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4D4-4C56-A69F-57D38E90CF1E}"/>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Période de rapport</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Personnes en situation d’itinérance pendant au moins un jour (cette année-là)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Tables'!$C$103:$L$103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ED-4F33-B78C-9CDCE3984FB5}"/>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Tables'!$C$104:$L$104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C0ED-4F33-B78C-9CDCE3984FB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Période de rapport</a:t>
                </a: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Personnes nouvellement identifiées (cette année-là)</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Tables'!$C$110:$L$110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F2-4652-8C09-D436B433EB9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Tables'!$C$111:$L$111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8F2-4652-8C09-D436B433EB9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Période de rapport</a:t>
                </a: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Autochtones en situation d’itinérance pendant au moins un jour (cette année-là)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Tables'!$C$121:$L$121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5E-46DC-B89F-B9811B4D99FD}"/>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Tables'!$C$122:$L$122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035E-46DC-B89F-B9811B4D99FD}"/>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Période de rapport</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Personnes en situation d’itinérance chronique pendant au moins un jour (cette année-là)</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Tables'!$C$128:$L$128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18-40A2-BB85-EAAB7B5F0E9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2019-2020</c:v>
                </c:pt>
                <c:pt idx="1">
                  <c:v>2020-2021</c:v>
                </c:pt>
                <c:pt idx="2">
                  <c:v>2021-2022</c:v>
                </c:pt>
                <c:pt idx="3">
                  <c:v>2022-2023</c:v>
                </c:pt>
                <c:pt idx="4">
                  <c:v>2023-2024</c:v>
                </c:pt>
                <c:pt idx="5">
                  <c:v>2024-2025</c:v>
                </c:pt>
                <c:pt idx="6">
                  <c:v>2025-2026</c:v>
                </c:pt>
                <c:pt idx="7">
                  <c:v>2026-2027</c:v>
                </c:pt>
                <c:pt idx="8">
                  <c:v>2027-2028</c:v>
                </c:pt>
                <c:pt idx="9">
                  <c:v>Cible</c:v>
                </c:pt>
              </c:strCache>
            </c:strRef>
          </c:cat>
          <c:val>
            <c:numRef>
              <c:f>'Worksheet - Tables'!$C$129:$L$129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C318-40A2-BB85-EAAB7B5F0E9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Période de rapport</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Nombre de personnes</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Worksheet - Reference'!$B$22" lockText="1" noThreeD="1"/>
</file>

<file path=xl/ctrlProps/ctrlProp10.xml><?xml version="1.0" encoding="utf-8"?>
<formControlPr xmlns="http://schemas.microsoft.com/office/spreadsheetml/2009/9/main" objectType="CheckBox" fmlaLink="'Worksheet - Reference'!$B$13" noThreeD="1"/>
</file>

<file path=xl/ctrlProps/ctrlProp11.xml><?xml version="1.0" encoding="utf-8"?>
<formControlPr xmlns="http://schemas.microsoft.com/office/spreadsheetml/2009/9/main" objectType="CheckBox" fmlaLink="'Worksheet - Reference'!$B$14" noThreeD="1"/>
</file>

<file path=xl/ctrlProps/ctrlProp12.xml><?xml version="1.0" encoding="utf-8"?>
<formControlPr xmlns="http://schemas.microsoft.com/office/spreadsheetml/2009/9/main" objectType="CheckBox" fmlaLink="'Worksheet - Reference'!$B$15" noThreeD="1"/>
</file>

<file path=xl/ctrlProps/ctrlProp13.xml><?xml version="1.0" encoding="utf-8"?>
<formControlPr xmlns="http://schemas.microsoft.com/office/spreadsheetml/2009/9/main" objectType="CheckBox" fmlaLink="'Worksheet - Reference'!$B$16" noThreeD="1"/>
</file>

<file path=xl/ctrlProps/ctrlProp14.xml><?xml version="1.0" encoding="utf-8"?>
<formControlPr xmlns="http://schemas.microsoft.com/office/spreadsheetml/2009/9/main" objectType="CheckBox" fmlaLink="'Worksheet - Reference'!$B$17" noThreeD="1"/>
</file>

<file path=xl/ctrlProps/ctrlProp15.xml><?xml version="1.0" encoding="utf-8"?>
<formControlPr xmlns="http://schemas.microsoft.com/office/spreadsheetml/2009/9/main" objectType="CheckBox" fmlaLink="'Worksheet - Reference'!$B$18" lockText="1" noThreeD="1"/>
</file>

<file path=xl/ctrlProps/ctrlProp16.xml><?xml version="1.0" encoding="utf-8"?>
<formControlPr xmlns="http://schemas.microsoft.com/office/spreadsheetml/2009/9/main" objectType="CheckBox" fmlaLink="'Worksheet - Reference'!$B$12" noThreeD="1"/>
</file>

<file path=xl/ctrlProps/ctrlProp17.xml><?xml version="1.0" encoding="utf-8"?>
<formControlPr xmlns="http://schemas.microsoft.com/office/spreadsheetml/2009/9/main" objectType="CheckBox" fmlaLink="'Worksheet - Reference'!$B$13" noThreeD="1"/>
</file>

<file path=xl/ctrlProps/ctrlProp18.xml><?xml version="1.0" encoding="utf-8"?>
<formControlPr xmlns="http://schemas.microsoft.com/office/spreadsheetml/2009/9/main" objectType="CheckBox" fmlaLink="'Worksheet - Reference'!$B$14" noThreeD="1"/>
</file>

<file path=xl/ctrlProps/ctrlProp19.xml><?xml version="1.0" encoding="utf-8"?>
<formControlPr xmlns="http://schemas.microsoft.com/office/spreadsheetml/2009/9/main" objectType="CheckBox" fmlaLink="'Worksheet - Reference'!$B$15" noThreeD="1"/>
</file>

<file path=xl/ctrlProps/ctrlProp2.xml><?xml version="1.0" encoding="utf-8"?>
<formControlPr xmlns="http://schemas.microsoft.com/office/spreadsheetml/2009/9/main" objectType="CheckBox" fmlaLink="'Worksheet - Reference'!$B$23" lockText="1" noThreeD="1"/>
</file>

<file path=xl/ctrlProps/ctrlProp20.xml><?xml version="1.0" encoding="utf-8"?>
<formControlPr xmlns="http://schemas.microsoft.com/office/spreadsheetml/2009/9/main" objectType="CheckBox" fmlaLink="'Worksheet - Reference'!$B$16" noThreeD="1"/>
</file>

<file path=xl/ctrlProps/ctrlProp21.xml><?xml version="1.0" encoding="utf-8"?>
<formControlPr xmlns="http://schemas.microsoft.com/office/spreadsheetml/2009/9/main" objectType="CheckBox" fmlaLink="'Worksheet - Reference'!$B$17" noThreeD="1"/>
</file>

<file path=xl/ctrlProps/ctrlProp22.xml><?xml version="1.0" encoding="utf-8"?>
<formControlPr xmlns="http://schemas.microsoft.com/office/spreadsheetml/2009/9/main" objectType="CheckBox" fmlaLink="'Worksheet - Reference'!$B$18" lockText="1" noThreeD="1"/>
</file>

<file path=xl/ctrlProps/ctrlProp23.xml><?xml version="1.0" encoding="utf-8"?>
<formControlPr xmlns="http://schemas.microsoft.com/office/spreadsheetml/2009/9/main" objectType="CheckBox" fmlaLink="'Worksheet - Reference'!$B$4" noThreeD="1"/>
</file>

<file path=xl/ctrlProps/ctrlProp24.xml><?xml version="1.0" encoding="utf-8"?>
<formControlPr xmlns="http://schemas.microsoft.com/office/spreadsheetml/2009/9/main" objectType="CheckBox" fmlaLink="'Worksheet - Reference'!$B$5" noThreeD="1"/>
</file>

<file path=xl/ctrlProps/ctrlProp25.xml><?xml version="1.0" encoding="utf-8"?>
<formControlPr xmlns="http://schemas.microsoft.com/office/spreadsheetml/2009/9/main" objectType="CheckBox" fmlaLink="'Worksheet - Reference'!$B$6" noThreeD="1"/>
</file>

<file path=xl/ctrlProps/ctrlProp26.xml><?xml version="1.0" encoding="utf-8"?>
<formControlPr xmlns="http://schemas.microsoft.com/office/spreadsheetml/2009/9/main" objectType="CheckBox" fmlaLink="'Worksheet - Reference'!$B$7" noThreeD="1"/>
</file>

<file path=xl/ctrlProps/ctrlProp27.xml><?xml version="1.0" encoding="utf-8"?>
<formControlPr xmlns="http://schemas.microsoft.com/office/spreadsheetml/2009/9/main" objectType="CheckBox" fmlaLink="'Worksheet - Reference'!$B$8" noThreeD="1"/>
</file>

<file path=xl/ctrlProps/ctrlProp3.xml><?xml version="1.0" encoding="utf-8"?>
<formControlPr xmlns="http://schemas.microsoft.com/office/spreadsheetml/2009/9/main" objectType="CheckBox" fmlaLink="'Worksheet - Reference'!$B$24" lockText="1" noThreeD="1"/>
</file>

<file path=xl/ctrlProps/ctrlProp4.xml><?xml version="1.0" encoding="utf-8"?>
<formControlPr xmlns="http://schemas.microsoft.com/office/spreadsheetml/2009/9/main" objectType="CheckBox" fmlaLink="'Worksheet - Reference'!$B$4" noThreeD="1"/>
</file>

<file path=xl/ctrlProps/ctrlProp5.xml><?xml version="1.0" encoding="utf-8"?>
<formControlPr xmlns="http://schemas.microsoft.com/office/spreadsheetml/2009/9/main" objectType="CheckBox" fmlaLink="'Worksheet - Reference'!$B$5" noThreeD="1"/>
</file>

<file path=xl/ctrlProps/ctrlProp6.xml><?xml version="1.0" encoding="utf-8"?>
<formControlPr xmlns="http://schemas.microsoft.com/office/spreadsheetml/2009/9/main" objectType="CheckBox" fmlaLink="'Worksheet - Reference'!$B$6" noThreeD="1"/>
</file>

<file path=xl/ctrlProps/ctrlProp7.xml><?xml version="1.0" encoding="utf-8"?>
<formControlPr xmlns="http://schemas.microsoft.com/office/spreadsheetml/2009/9/main" objectType="CheckBox" fmlaLink="'Worksheet - Reference'!$B$7" noThreeD="1"/>
</file>

<file path=xl/ctrlProps/ctrlProp8.xml><?xml version="1.0" encoding="utf-8"?>
<formControlPr xmlns="http://schemas.microsoft.com/office/spreadsheetml/2009/9/main" objectType="CheckBox" fmlaLink="'Worksheet - Reference'!$B$8" noThreeD="1"/>
</file>

<file path=xl/ctrlProps/ctrlProp9.xml><?xml version="1.0" encoding="utf-8"?>
<formControlPr xmlns="http://schemas.microsoft.com/office/spreadsheetml/2009/9/main" objectType="CheckBox" fmlaLink="'Worksheet - Reference'!$B$12" noThreeD="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1304925</xdr:colOff>
          <xdr:row>67</xdr:row>
          <xdr:rowOff>371475</xdr:rowOff>
        </xdr:from>
        <xdr:to>
          <xdr:col>2</xdr:col>
          <xdr:colOff>180975</xdr:colOff>
          <xdr:row>71</xdr:row>
          <xdr:rowOff>9525</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728258" y="42725975"/>
              <a:ext cx="452967" cy="1162050"/>
              <a:chOff x="1476375" y="4086336"/>
              <a:chExt cx="219075" cy="609458"/>
            </a:xfrm>
          </xdr:grpSpPr>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1476375" y="4086336"/>
                <a:ext cx="219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1476375" y="4276725"/>
                <a:ext cx="219075"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1476375" y="4467192"/>
                <a:ext cx="219075"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1322803</xdr:colOff>
          <xdr:row>11</xdr:row>
          <xdr:rowOff>48207</xdr:rowOff>
        </xdr:from>
        <xdr:to>
          <xdr:col>2</xdr:col>
          <xdr:colOff>133596</xdr:colOff>
          <xdr:row>15</xdr:row>
          <xdr:rowOff>255281</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1746136" y="4429707"/>
              <a:ext cx="387710" cy="1223074"/>
              <a:chOff x="1828320" y="4399670"/>
              <a:chExt cx="385714" cy="1831861"/>
            </a:xfrm>
          </xdr:grpSpPr>
          <xdr:sp macro="" textlink="">
            <xdr:nvSpPr>
              <xdr:cNvPr id="19462" name="Check Box 6" descr="&#10;"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1830724" y="4850343"/>
                <a:ext cx="218550" cy="1462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3" name="Check Box 7" descr="&#10;"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1828320" y="4399670"/>
                <a:ext cx="380994" cy="258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4" name="Check Box 8" descr="&#10;"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1831294" y="5202084"/>
                <a:ext cx="380999"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Check Box 9" descr="&#10;"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1831294" y="5592913"/>
                <a:ext cx="380999"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6" name="Check Box 10" descr="&#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1833031" y="5974358"/>
                <a:ext cx="381003"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1342354</xdr:colOff>
          <xdr:row>31</xdr:row>
          <xdr:rowOff>65463</xdr:rowOff>
        </xdr:from>
        <xdr:to>
          <xdr:col>2</xdr:col>
          <xdr:colOff>151791</xdr:colOff>
          <xdr:row>37</xdr:row>
          <xdr:rowOff>304800</xdr:rowOff>
        </xdr:to>
        <xdr:grpSp>
          <xdr:nvGrpSpPr>
            <xdr:cNvPr id="8" name="Group 7">
              <a:extLst>
                <a:ext uri="{FF2B5EF4-FFF2-40B4-BE49-F238E27FC236}">
                  <a16:creationId xmlns:a16="http://schemas.microsoft.com/office/drawing/2014/main" id="{00000000-0008-0000-0300-000008000000}"/>
                </a:ext>
              </a:extLst>
            </xdr:cNvPr>
            <xdr:cNvGrpSpPr/>
          </xdr:nvGrpSpPr>
          <xdr:grpSpPr>
            <a:xfrm>
              <a:off x="1765687" y="18861463"/>
              <a:ext cx="386354" cy="2144337"/>
              <a:chOff x="1770979" y="17753397"/>
              <a:chExt cx="381062" cy="2125265"/>
            </a:xfrm>
          </xdr:grpSpPr>
          <xdr:sp macro="" textlink="">
            <xdr:nvSpPr>
              <xdr:cNvPr id="19468" name="Check Box 12" descr="&#10;"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1771349" y="17753397"/>
                <a:ext cx="370800" cy="208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9" name="Check Box 13" descr="&#10;"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1780507" y="18058376"/>
                <a:ext cx="371534" cy="2094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Check Box 14" descr="&#10;"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1770982" y="18354493"/>
                <a:ext cx="371534" cy="2189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1" name="Check Box 15" descr="&#10;"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1780507" y="18669659"/>
                <a:ext cx="371534" cy="2189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2" name="Check Box 16" descr="&#10;"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1770979" y="18994350"/>
                <a:ext cx="371540" cy="2094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4" name="Check Box 18" descr="&#10;"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1771012" y="19252367"/>
                <a:ext cx="371475" cy="3113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300-0000144C0000}"/>
                  </a:ext>
                </a:extLst>
              </xdr:cNvPr>
              <xdr:cNvSpPr/>
            </xdr:nvSpPr>
            <xdr:spPr bwMode="auto">
              <a:xfrm>
                <a:off x="1771012" y="19574214"/>
                <a:ext cx="333375" cy="3044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1466850</xdr:colOff>
          <xdr:row>156</xdr:row>
          <xdr:rowOff>0</xdr:rowOff>
        </xdr:from>
        <xdr:to>
          <xdr:col>4</xdr:col>
          <xdr:colOff>276225</xdr:colOff>
          <xdr:row>156</xdr:row>
          <xdr:rowOff>0</xdr:rowOff>
        </xdr:to>
        <xdr:grpSp>
          <xdr:nvGrpSpPr>
            <xdr:cNvPr id="19523" name="Group 67">
              <a:extLst>
                <a:ext uri="{FF2B5EF4-FFF2-40B4-BE49-F238E27FC236}">
                  <a16:creationId xmlns:a16="http://schemas.microsoft.com/office/drawing/2014/main" id="{00000000-0008-0000-0300-0000434C0000}"/>
                </a:ext>
              </a:extLst>
            </xdr:cNvPr>
            <xdr:cNvGrpSpPr>
              <a:grpSpLocks/>
            </xdr:cNvGrpSpPr>
          </xdr:nvGrpSpPr>
          <xdr:grpSpPr bwMode="auto">
            <a:xfrm>
              <a:off x="5044017" y="85534500"/>
              <a:ext cx="386291" cy="0"/>
              <a:chOff x="17709" y="0"/>
              <a:chExt cx="5414324" cy="85534500"/>
            </a:xfrm>
          </xdr:grpSpPr>
          <xdr:sp macro="" textlink="">
            <xdr:nvSpPr>
              <xdr:cNvPr id="19491" name="Check Box 35" descr="&#10;" hidden="1">
                <a:extLst>
                  <a:ext uri="{63B3BB69-23CF-44E3-9099-C40C66FF867C}">
                    <a14:compatExt spid="_x0000_s19491"/>
                  </a:ext>
                  <a:ext uri="{FF2B5EF4-FFF2-40B4-BE49-F238E27FC236}">
                    <a16:creationId xmlns:a16="http://schemas.microsoft.com/office/drawing/2014/main" id="{00000000-0008-0000-0300-0000234C0000}"/>
                  </a:ext>
                </a:extLst>
              </xdr:cNvPr>
              <xdr:cNvSpPr/>
            </xdr:nvSpPr>
            <xdr:spPr bwMode="auto">
              <a:xfrm>
                <a:off x="5428325" y="85534500"/>
                <a:ext cx="370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92" name="Check Box 36" descr="&#10;" hidden="1">
                <a:extLst>
                  <a:ext uri="{63B3BB69-23CF-44E3-9099-C40C66FF867C}">
                    <a14:compatExt spid="_x0000_s19492"/>
                  </a:ext>
                  <a:ext uri="{FF2B5EF4-FFF2-40B4-BE49-F238E27FC236}">
                    <a16:creationId xmlns:a16="http://schemas.microsoft.com/office/drawing/2014/main" id="{00000000-0008-0000-0300-0000244C0000}"/>
                  </a:ext>
                </a:extLst>
              </xdr:cNvPr>
              <xdr:cNvSpPr/>
            </xdr:nvSpPr>
            <xdr:spPr bwMode="auto">
              <a:xfrm>
                <a:off x="5428317" y="85534500"/>
                <a:ext cx="371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93" name="Check Box 37" descr="&#10;" hidden="1">
                <a:extLst>
                  <a:ext uri="{63B3BB69-23CF-44E3-9099-C40C66FF867C}">
                    <a14:compatExt spid="_x0000_s19493"/>
                  </a:ext>
                  <a:ext uri="{FF2B5EF4-FFF2-40B4-BE49-F238E27FC236}">
                    <a16:creationId xmlns:a16="http://schemas.microsoft.com/office/drawing/2014/main" id="{00000000-0008-0000-0300-0000254C0000}"/>
                  </a:ext>
                </a:extLst>
              </xdr:cNvPr>
              <xdr:cNvSpPr/>
            </xdr:nvSpPr>
            <xdr:spPr bwMode="auto">
              <a:xfrm>
                <a:off x="5428317" y="85534500"/>
                <a:ext cx="371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94" name="Check Box 38" descr="&#10;" hidden="1">
                <a:extLst>
                  <a:ext uri="{63B3BB69-23CF-44E3-9099-C40C66FF867C}">
                    <a14:compatExt spid="_x0000_s19494"/>
                  </a:ext>
                  <a:ext uri="{FF2B5EF4-FFF2-40B4-BE49-F238E27FC236}">
                    <a16:creationId xmlns:a16="http://schemas.microsoft.com/office/drawing/2014/main" id="{00000000-0008-0000-0300-0000264C0000}"/>
                  </a:ext>
                </a:extLst>
              </xdr:cNvPr>
              <xdr:cNvSpPr/>
            </xdr:nvSpPr>
            <xdr:spPr bwMode="auto">
              <a:xfrm>
                <a:off x="5428317" y="85534500"/>
                <a:ext cx="371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95" name="Check Box 39" descr="&#10;" hidden="1">
                <a:extLst>
                  <a:ext uri="{63B3BB69-23CF-44E3-9099-C40C66FF867C}">
                    <a14:compatExt spid="_x0000_s19495"/>
                  </a:ext>
                  <a:ext uri="{FF2B5EF4-FFF2-40B4-BE49-F238E27FC236}">
                    <a16:creationId xmlns:a16="http://schemas.microsoft.com/office/drawing/2014/main" id="{00000000-0008-0000-0300-0000274C0000}"/>
                  </a:ext>
                </a:extLst>
              </xdr:cNvPr>
              <xdr:cNvSpPr/>
            </xdr:nvSpPr>
            <xdr:spPr bwMode="auto">
              <a:xfrm>
                <a:off x="5428317" y="85534500"/>
                <a:ext cx="371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96" name="Check Box 40" descr="&#10;" hidden="1">
                <a:extLst>
                  <a:ext uri="{63B3BB69-23CF-44E3-9099-C40C66FF867C}">
                    <a14:compatExt spid="_x0000_s19496"/>
                  </a:ext>
                  <a:ext uri="{FF2B5EF4-FFF2-40B4-BE49-F238E27FC236}">
                    <a16:creationId xmlns:a16="http://schemas.microsoft.com/office/drawing/2014/main" id="{00000000-0008-0000-0300-0000284C0000}"/>
                  </a:ext>
                </a:extLst>
              </xdr:cNvPr>
              <xdr:cNvSpPr/>
            </xdr:nvSpPr>
            <xdr:spPr bwMode="auto">
              <a:xfrm>
                <a:off x="5428317" y="85534500"/>
                <a:ext cx="371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300-0000294C0000}"/>
                  </a:ext>
                </a:extLst>
              </xdr:cNvPr>
              <xdr:cNvSpPr/>
            </xdr:nvSpPr>
            <xdr:spPr bwMode="auto">
              <a:xfrm>
                <a:off x="17709" y="0"/>
                <a:ext cx="3323"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103981</xdr:colOff>
      <xdr:row>8</xdr:row>
      <xdr:rowOff>80964</xdr:rowOff>
    </xdr:from>
    <xdr:to>
      <xdr:col>11</xdr:col>
      <xdr:colOff>664897</xdr:colOff>
      <xdr:row>8</xdr:row>
      <xdr:rowOff>3286124</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22</xdr:row>
      <xdr:rowOff>125866</xdr:rowOff>
    </xdr:from>
    <xdr:to>
      <xdr:col>11</xdr:col>
      <xdr:colOff>628649</xdr:colOff>
      <xdr:row>22</xdr:row>
      <xdr:rowOff>3321844</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50</xdr:row>
      <xdr:rowOff>104774</xdr:rowOff>
    </xdr:from>
    <xdr:to>
      <xdr:col>11</xdr:col>
      <xdr:colOff>628650</xdr:colOff>
      <xdr:row>50</xdr:row>
      <xdr:rowOff>3321843</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64</xdr:row>
      <xdr:rowOff>105454</xdr:rowOff>
    </xdr:from>
    <xdr:to>
      <xdr:col>11</xdr:col>
      <xdr:colOff>609600</xdr:colOff>
      <xdr:row>64</xdr:row>
      <xdr:rowOff>3309937</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36</xdr:row>
      <xdr:rowOff>95251</xdr:rowOff>
    </xdr:from>
    <xdr:to>
      <xdr:col>11</xdr:col>
      <xdr:colOff>638174</xdr:colOff>
      <xdr:row>36</xdr:row>
      <xdr:rowOff>3360964</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74082</xdr:colOff>
      <xdr:row>8</xdr:row>
      <xdr:rowOff>104777</xdr:rowOff>
    </xdr:from>
    <xdr:to>
      <xdr:col>24</xdr:col>
      <xdr:colOff>647699</xdr:colOff>
      <xdr:row>8</xdr:row>
      <xdr:rowOff>3309937</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95249</xdr:colOff>
      <xdr:row>22</xdr:row>
      <xdr:rowOff>125865</xdr:rowOff>
    </xdr:from>
    <xdr:to>
      <xdr:col>24</xdr:col>
      <xdr:colOff>608011</xdr:colOff>
      <xdr:row>22</xdr:row>
      <xdr:rowOff>3321844</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95250</xdr:colOff>
      <xdr:row>50</xdr:row>
      <xdr:rowOff>104776</xdr:rowOff>
    </xdr:from>
    <xdr:to>
      <xdr:col>24</xdr:col>
      <xdr:colOff>609599</xdr:colOff>
      <xdr:row>50</xdr:row>
      <xdr:rowOff>3321844</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84666</xdr:colOff>
      <xdr:row>64</xdr:row>
      <xdr:rowOff>105454</xdr:rowOff>
    </xdr:from>
    <xdr:to>
      <xdr:col>24</xdr:col>
      <xdr:colOff>624417</xdr:colOff>
      <xdr:row>64</xdr:row>
      <xdr:rowOff>3321844</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114300</xdr:colOff>
      <xdr:row>36</xdr:row>
      <xdr:rowOff>95251</xdr:rowOff>
    </xdr:from>
    <xdr:to>
      <xdr:col>24</xdr:col>
      <xdr:colOff>628649</xdr:colOff>
      <xdr:row>36</xdr:row>
      <xdr:rowOff>3347357</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114300</xdr:colOff>
      <xdr:row>9</xdr:row>
      <xdr:rowOff>114300</xdr:rowOff>
    </xdr:from>
    <xdr:to>
      <xdr:col>24</xdr:col>
      <xdr:colOff>609600</xdr:colOff>
      <xdr:row>9</xdr:row>
      <xdr:rowOff>2943225</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76200</xdr:colOff>
      <xdr:row>18</xdr:row>
      <xdr:rowOff>114300</xdr:rowOff>
    </xdr:from>
    <xdr:to>
      <xdr:col>24</xdr:col>
      <xdr:colOff>609600</xdr:colOff>
      <xdr:row>18</xdr:row>
      <xdr:rowOff>2962275</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95250</xdr:colOff>
      <xdr:row>27</xdr:row>
      <xdr:rowOff>114300</xdr:rowOff>
    </xdr:from>
    <xdr:to>
      <xdr:col>24</xdr:col>
      <xdr:colOff>609600</xdr:colOff>
      <xdr:row>27</xdr:row>
      <xdr:rowOff>2943225</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333376</xdr:colOff>
      <xdr:row>36</xdr:row>
      <xdr:rowOff>114300</xdr:rowOff>
    </xdr:from>
    <xdr:to>
      <xdr:col>24</xdr:col>
      <xdr:colOff>609600</xdr:colOff>
      <xdr:row>36</xdr:row>
      <xdr:rowOff>2933700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95250</xdr:colOff>
      <xdr:row>45</xdr:row>
      <xdr:rowOff>114300</xdr:rowOff>
    </xdr:from>
    <xdr:to>
      <xdr:col>24</xdr:col>
      <xdr:colOff>609599</xdr:colOff>
      <xdr:row>45</xdr:row>
      <xdr:rowOff>2933700</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84667</xdr:colOff>
      <xdr:row>54</xdr:row>
      <xdr:rowOff>95250</xdr:rowOff>
    </xdr:from>
    <xdr:to>
      <xdr:col>24</xdr:col>
      <xdr:colOff>599016</xdr:colOff>
      <xdr:row>54</xdr:row>
      <xdr:rowOff>2914650</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114300</xdr:colOff>
      <xdr:row>9</xdr:row>
      <xdr:rowOff>114300</xdr:rowOff>
    </xdr:from>
    <xdr:to>
      <xdr:col>11</xdr:col>
      <xdr:colOff>609600</xdr:colOff>
      <xdr:row>9</xdr:row>
      <xdr:rowOff>2943225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76200</xdr:colOff>
      <xdr:row>18</xdr:row>
      <xdr:rowOff>114300</xdr:rowOff>
    </xdr:from>
    <xdr:to>
      <xdr:col>11</xdr:col>
      <xdr:colOff>609600</xdr:colOff>
      <xdr:row>18</xdr:row>
      <xdr:rowOff>2962275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95250</xdr:colOff>
      <xdr:row>27</xdr:row>
      <xdr:rowOff>114300</xdr:rowOff>
    </xdr:from>
    <xdr:to>
      <xdr:col>11</xdr:col>
      <xdr:colOff>609600</xdr:colOff>
      <xdr:row>27</xdr:row>
      <xdr:rowOff>2943225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333376</xdr:colOff>
      <xdr:row>36</xdr:row>
      <xdr:rowOff>114300</xdr:rowOff>
    </xdr:from>
    <xdr:to>
      <xdr:col>11</xdr:col>
      <xdr:colOff>609600</xdr:colOff>
      <xdr:row>36</xdr:row>
      <xdr:rowOff>2933700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95250</xdr:colOff>
      <xdr:row>45</xdr:row>
      <xdr:rowOff>114300</xdr:rowOff>
    </xdr:from>
    <xdr:to>
      <xdr:col>11</xdr:col>
      <xdr:colOff>609599</xdr:colOff>
      <xdr:row>45</xdr:row>
      <xdr:rowOff>2933700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84667</xdr:colOff>
      <xdr:row>54</xdr:row>
      <xdr:rowOff>95250</xdr:rowOff>
    </xdr:from>
    <xdr:to>
      <xdr:col>11</xdr:col>
      <xdr:colOff>599016</xdr:colOff>
      <xdr:row>54</xdr:row>
      <xdr:rowOff>2914650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404743</xdr:colOff>
          <xdr:row>93</xdr:row>
          <xdr:rowOff>10822</xdr:rowOff>
        </xdr:from>
        <xdr:to>
          <xdr:col>6</xdr:col>
          <xdr:colOff>13423</xdr:colOff>
          <xdr:row>97</xdr:row>
          <xdr:rowOff>248513</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4007838" y="56695155"/>
              <a:ext cx="328347" cy="1253691"/>
              <a:chOff x="4036868" y="35863613"/>
              <a:chExt cx="338791" cy="1281313"/>
            </a:xfrm>
          </xdr:grpSpPr>
          <xdr:sp macro="" textlink="">
            <xdr:nvSpPr>
              <xdr:cNvPr id="22532" name="Check Box 4" descr="&#10;" hidden="1">
                <a:extLst>
                  <a:ext uri="{63B3BB69-23CF-44E3-9099-C40C66FF867C}">
                    <a14:compatExt spid="_x0000_s22532"/>
                  </a:ext>
                  <a:ext uri="{FF2B5EF4-FFF2-40B4-BE49-F238E27FC236}">
                    <a16:creationId xmlns:a16="http://schemas.microsoft.com/office/drawing/2014/main" id="{00000000-0008-0000-0800-000004580000}"/>
                  </a:ext>
                </a:extLst>
              </xdr:cNvPr>
              <xdr:cNvSpPr/>
            </xdr:nvSpPr>
            <xdr:spPr bwMode="auto">
              <a:xfrm>
                <a:off x="4045474" y="36176466"/>
                <a:ext cx="190500" cy="1502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3" name="Check Box 5" descr="&#10;" hidden="1">
                <a:extLst>
                  <a:ext uri="{63B3BB69-23CF-44E3-9099-C40C66FF867C}">
                    <a14:compatExt spid="_x0000_s22533"/>
                  </a:ext>
                  <a:ext uri="{FF2B5EF4-FFF2-40B4-BE49-F238E27FC236}">
                    <a16:creationId xmlns:a16="http://schemas.microsoft.com/office/drawing/2014/main" id="{00000000-0008-0000-0800-000005580000}"/>
                  </a:ext>
                </a:extLst>
              </xdr:cNvPr>
              <xdr:cNvSpPr/>
            </xdr:nvSpPr>
            <xdr:spPr bwMode="auto">
              <a:xfrm>
                <a:off x="4053280" y="35863613"/>
                <a:ext cx="322379" cy="2597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4" name="Check Box 6" descr="&#10;" hidden="1">
                <a:extLst>
                  <a:ext uri="{63B3BB69-23CF-44E3-9099-C40C66FF867C}">
                    <a14:compatExt spid="_x0000_s22534"/>
                  </a:ext>
                  <a:ext uri="{FF2B5EF4-FFF2-40B4-BE49-F238E27FC236}">
                    <a16:creationId xmlns:a16="http://schemas.microsoft.com/office/drawing/2014/main" id="{00000000-0008-0000-0800-000006580000}"/>
                  </a:ext>
                </a:extLst>
              </xdr:cNvPr>
              <xdr:cNvSpPr/>
            </xdr:nvSpPr>
            <xdr:spPr bwMode="auto">
              <a:xfrm>
                <a:off x="4036868" y="36373378"/>
                <a:ext cx="327314" cy="2597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5" name="Check Box 7" descr="&#10;" hidden="1">
                <a:extLst>
                  <a:ext uri="{63B3BB69-23CF-44E3-9099-C40C66FF867C}">
                    <a14:compatExt spid="_x0000_s22535"/>
                  </a:ext>
                  <a:ext uri="{FF2B5EF4-FFF2-40B4-BE49-F238E27FC236}">
                    <a16:creationId xmlns:a16="http://schemas.microsoft.com/office/drawing/2014/main" id="{00000000-0008-0000-0800-000007580000}"/>
                  </a:ext>
                </a:extLst>
              </xdr:cNvPr>
              <xdr:cNvSpPr/>
            </xdr:nvSpPr>
            <xdr:spPr bwMode="auto">
              <a:xfrm>
                <a:off x="4036868" y="36634016"/>
                <a:ext cx="327314" cy="2597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6" name="Check Box 8" descr="&#10;" hidden="1">
                <a:extLst>
                  <a:ext uri="{63B3BB69-23CF-44E3-9099-C40C66FF867C}">
                    <a14:compatExt spid="_x0000_s22536"/>
                  </a:ext>
                  <a:ext uri="{FF2B5EF4-FFF2-40B4-BE49-F238E27FC236}">
                    <a16:creationId xmlns:a16="http://schemas.microsoft.com/office/drawing/2014/main" id="{00000000-0008-0000-0800-000008580000}"/>
                  </a:ext>
                </a:extLst>
              </xdr:cNvPr>
              <xdr:cNvSpPr/>
            </xdr:nvSpPr>
            <xdr:spPr bwMode="auto">
              <a:xfrm>
                <a:off x="4046394" y="36885154"/>
                <a:ext cx="317789" cy="259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0</xdr:col>
      <xdr:colOff>103981</xdr:colOff>
      <xdr:row>143</xdr:row>
      <xdr:rowOff>85726</xdr:rowOff>
    </xdr:from>
    <xdr:to>
      <xdr:col>11</xdr:col>
      <xdr:colOff>598715</xdr:colOff>
      <xdr:row>143</xdr:row>
      <xdr:rowOff>3578679</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158</xdr:row>
      <xdr:rowOff>125866</xdr:rowOff>
    </xdr:from>
    <xdr:to>
      <xdr:col>11</xdr:col>
      <xdr:colOff>628649</xdr:colOff>
      <xdr:row>158</xdr:row>
      <xdr:rowOff>3714750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188</xdr:row>
      <xdr:rowOff>104774</xdr:rowOff>
    </xdr:from>
    <xdr:to>
      <xdr:col>11</xdr:col>
      <xdr:colOff>628650</xdr:colOff>
      <xdr:row>188</xdr:row>
      <xdr:rowOff>3321843</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203</xdr:row>
      <xdr:rowOff>105454</xdr:rowOff>
    </xdr:from>
    <xdr:to>
      <xdr:col>11</xdr:col>
      <xdr:colOff>609600</xdr:colOff>
      <xdr:row>203</xdr:row>
      <xdr:rowOff>3537857</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173</xdr:row>
      <xdr:rowOff>95251</xdr:rowOff>
    </xdr:from>
    <xdr:to>
      <xdr:col>11</xdr:col>
      <xdr:colOff>638174</xdr:colOff>
      <xdr:row>173</xdr:row>
      <xdr:rowOff>3755572</xdr:rowOff>
    </xdr:to>
    <xdr:graphicFrame macro="">
      <xdr:nvGraphicFramePr>
        <xdr:cNvPr id="7" name="Chart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74082</xdr:colOff>
      <xdr:row>221</xdr:row>
      <xdr:rowOff>104777</xdr:rowOff>
    </xdr:from>
    <xdr:to>
      <xdr:col>11</xdr:col>
      <xdr:colOff>647699</xdr:colOff>
      <xdr:row>221</xdr:row>
      <xdr:rowOff>3309937</xdr:rowOff>
    </xdr:to>
    <xdr:graphicFrame macro="">
      <xdr:nvGraphicFramePr>
        <xdr:cNvPr id="28" name="Chart 27">
          <a:extLst>
            <a:ext uri="{FF2B5EF4-FFF2-40B4-BE49-F238E27FC236}">
              <a16:creationId xmlns:a16="http://schemas.microsoft.com/office/drawing/2014/main" id="{00000000-0008-0000-08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95249</xdr:colOff>
      <xdr:row>236</xdr:row>
      <xdr:rowOff>125865</xdr:rowOff>
    </xdr:from>
    <xdr:to>
      <xdr:col>11</xdr:col>
      <xdr:colOff>608011</xdr:colOff>
      <xdr:row>236</xdr:row>
      <xdr:rowOff>3755571</xdr:rowOff>
    </xdr:to>
    <xdr:graphicFrame macro="">
      <xdr:nvGraphicFramePr>
        <xdr:cNvPr id="29" name="Chart 28">
          <a:extLst>
            <a:ext uri="{FF2B5EF4-FFF2-40B4-BE49-F238E27FC236}">
              <a16:creationId xmlns:a16="http://schemas.microsoft.com/office/drawing/2014/main" id="{00000000-0008-0000-08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95250</xdr:colOff>
      <xdr:row>266</xdr:row>
      <xdr:rowOff>104776</xdr:rowOff>
    </xdr:from>
    <xdr:to>
      <xdr:col>11</xdr:col>
      <xdr:colOff>609599</xdr:colOff>
      <xdr:row>266</xdr:row>
      <xdr:rowOff>3321844</xdr:rowOff>
    </xdr:to>
    <xdr:graphicFrame macro="">
      <xdr:nvGraphicFramePr>
        <xdr:cNvPr id="30" name="Chart 29">
          <a:extLst>
            <a:ext uri="{FF2B5EF4-FFF2-40B4-BE49-F238E27FC236}">
              <a16:creationId xmlns:a16="http://schemas.microsoft.com/office/drawing/2014/main" id="{00000000-0008-0000-08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84666</xdr:colOff>
      <xdr:row>281</xdr:row>
      <xdr:rowOff>105454</xdr:rowOff>
    </xdr:from>
    <xdr:to>
      <xdr:col>11</xdr:col>
      <xdr:colOff>624417</xdr:colOff>
      <xdr:row>281</xdr:row>
      <xdr:rowOff>3321844</xdr:rowOff>
    </xdr:to>
    <xdr:graphicFrame macro="">
      <xdr:nvGraphicFramePr>
        <xdr:cNvPr id="31" name="Chart 30">
          <a:extLst>
            <a:ext uri="{FF2B5EF4-FFF2-40B4-BE49-F238E27FC236}">
              <a16:creationId xmlns:a16="http://schemas.microsoft.com/office/drawing/2014/main" id="{00000000-0008-0000-08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114300</xdr:colOff>
      <xdr:row>251</xdr:row>
      <xdr:rowOff>95250</xdr:rowOff>
    </xdr:from>
    <xdr:to>
      <xdr:col>11</xdr:col>
      <xdr:colOff>628649</xdr:colOff>
      <xdr:row>251</xdr:row>
      <xdr:rowOff>3755571</xdr:rowOff>
    </xdr:to>
    <xdr:graphicFrame macro="">
      <xdr:nvGraphicFramePr>
        <xdr:cNvPr id="32" name="Chart 31">
          <a:extLst>
            <a:ext uri="{FF2B5EF4-FFF2-40B4-BE49-F238E27FC236}">
              <a16:creationId xmlns:a16="http://schemas.microsoft.com/office/drawing/2014/main" id="{00000000-0008-0000-08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6.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0"/>
  <sheetViews>
    <sheetView showGridLines="0" tabSelected="1" zoomScaleNormal="100" zoomScaleSheetLayoutView="100" zoomScalePageLayoutView="90" workbookViewId="0">
      <selection activeCell="A19" sqref="A19"/>
    </sheetView>
  </sheetViews>
  <sheetFormatPr defaultColWidth="9" defaultRowHeight="14.25" x14ac:dyDescent="0.45"/>
  <cols>
    <col min="1" max="1" width="115" style="132" customWidth="1"/>
    <col min="2" max="12" width="9.3984375" style="132" customWidth="1"/>
    <col min="13" max="13" width="9.3984375" style="10" customWidth="1"/>
    <col min="14" max="16384" width="9" style="10"/>
  </cols>
  <sheetData>
    <row r="1" spans="1:12" s="125" customFormat="1" ht="30" customHeight="1" x14ac:dyDescent="0.45">
      <c r="A1" s="124"/>
      <c r="B1" s="124"/>
      <c r="C1" s="124"/>
      <c r="D1" s="124"/>
      <c r="E1" s="124"/>
      <c r="F1" s="124"/>
      <c r="G1" s="124"/>
      <c r="H1" s="124"/>
      <c r="I1" s="124"/>
      <c r="J1" s="124"/>
      <c r="K1" s="124"/>
      <c r="L1" s="124"/>
    </row>
    <row r="2" spans="1:12" s="125" customFormat="1" ht="30" customHeight="1" x14ac:dyDescent="0.45">
      <c r="A2" s="124"/>
      <c r="B2" s="124"/>
      <c r="C2" s="124"/>
      <c r="D2" s="124"/>
      <c r="E2" s="124"/>
      <c r="F2" s="124"/>
      <c r="G2" s="124"/>
      <c r="H2" s="124"/>
      <c r="I2" s="124"/>
      <c r="J2" s="124"/>
      <c r="K2" s="124"/>
      <c r="L2" s="124"/>
    </row>
    <row r="3" spans="1:12" s="125" customFormat="1" ht="30" customHeight="1" x14ac:dyDescent="0.45">
      <c r="A3" s="269" t="s">
        <v>267</v>
      </c>
      <c r="B3" s="126"/>
      <c r="C3" s="126"/>
      <c r="D3" s="126"/>
      <c r="E3" s="126"/>
      <c r="F3" s="126"/>
      <c r="G3" s="126"/>
      <c r="H3" s="126"/>
      <c r="I3" s="126"/>
      <c r="J3" s="126"/>
      <c r="K3" s="126"/>
      <c r="L3" s="126"/>
    </row>
    <row r="4" spans="1:12" s="125" customFormat="1" ht="30" customHeight="1" x14ac:dyDescent="0.45">
      <c r="A4" s="269" t="s">
        <v>268</v>
      </c>
      <c r="B4" s="126"/>
      <c r="C4" s="126"/>
      <c r="D4" s="126"/>
      <c r="E4" s="126"/>
      <c r="F4" s="126"/>
      <c r="G4" s="126"/>
      <c r="H4" s="126"/>
      <c r="I4" s="126"/>
      <c r="J4" s="126"/>
      <c r="K4" s="126"/>
      <c r="L4" s="126"/>
    </row>
    <row r="5" spans="1:12" s="125" customFormat="1" ht="30" customHeight="1" x14ac:dyDescent="0.45">
      <c r="A5" s="126"/>
      <c r="B5" s="126"/>
      <c r="C5" s="126"/>
      <c r="D5" s="126"/>
      <c r="E5" s="126"/>
      <c r="F5" s="126"/>
      <c r="G5" s="126"/>
      <c r="H5" s="126"/>
      <c r="I5" s="126"/>
      <c r="J5" s="126"/>
      <c r="K5" s="126"/>
      <c r="L5" s="126"/>
    </row>
    <row r="6" spans="1:12" s="125" customFormat="1" ht="30" customHeight="1" x14ac:dyDescent="0.45">
      <c r="A6" s="126"/>
      <c r="B6" s="126"/>
      <c r="C6" s="126"/>
      <c r="D6" s="126"/>
      <c r="E6" s="126"/>
      <c r="F6" s="126"/>
      <c r="G6" s="126"/>
      <c r="H6" s="126"/>
      <c r="I6" s="126"/>
      <c r="J6" s="126"/>
      <c r="K6" s="126"/>
      <c r="L6" s="126"/>
    </row>
    <row r="7" spans="1:12" s="125" customFormat="1" ht="30" customHeight="1" x14ac:dyDescent="0.45">
      <c r="A7" s="124"/>
      <c r="B7" s="124"/>
      <c r="C7" s="124"/>
      <c r="D7" s="124"/>
      <c r="E7" s="124"/>
      <c r="F7" s="124"/>
      <c r="G7" s="124"/>
      <c r="H7" s="124"/>
      <c r="I7" s="124"/>
      <c r="J7" s="124"/>
      <c r="K7" s="124"/>
      <c r="L7" s="124"/>
    </row>
    <row r="8" spans="1:12" s="125" customFormat="1" ht="30" customHeight="1" x14ac:dyDescent="0.45">
      <c r="A8" s="270" t="s">
        <v>269</v>
      </c>
      <c r="B8" s="127"/>
      <c r="C8" s="127"/>
      <c r="D8" s="127"/>
      <c r="E8" s="127"/>
      <c r="F8" s="127"/>
      <c r="G8" s="127"/>
      <c r="H8" s="127"/>
      <c r="I8" s="127"/>
      <c r="J8" s="127"/>
      <c r="K8" s="127"/>
      <c r="L8" s="127"/>
    </row>
    <row r="9" spans="1:12" s="125" customFormat="1" ht="30" customHeight="1" x14ac:dyDescent="0.45">
      <c r="A9" s="128" t="s">
        <v>113</v>
      </c>
      <c r="B9" s="127"/>
      <c r="C9" s="127"/>
      <c r="D9" s="127"/>
      <c r="E9" s="127"/>
      <c r="F9" s="127"/>
      <c r="G9" s="127"/>
      <c r="H9" s="127"/>
      <c r="I9" s="127"/>
      <c r="J9" s="127"/>
      <c r="K9" s="127"/>
      <c r="L9" s="127"/>
    </row>
    <row r="10" spans="1:12" s="125" customFormat="1" ht="30" customHeight="1" x14ac:dyDescent="0.45">
      <c r="A10" s="127"/>
      <c r="B10" s="127"/>
      <c r="C10" s="127"/>
      <c r="D10" s="127"/>
      <c r="E10" s="127"/>
      <c r="F10" s="127"/>
      <c r="G10" s="127"/>
      <c r="H10" s="127"/>
      <c r="I10" s="127"/>
      <c r="J10" s="127"/>
      <c r="K10" s="127"/>
      <c r="L10" s="127"/>
    </row>
    <row r="11" spans="1:12" s="125" customFormat="1" ht="30" customHeight="1" x14ac:dyDescent="0.45">
      <c r="B11" s="129"/>
      <c r="C11" s="129"/>
      <c r="D11" s="129"/>
      <c r="E11" s="129"/>
      <c r="F11" s="129"/>
      <c r="G11" s="129"/>
      <c r="H11" s="129"/>
      <c r="I11" s="129"/>
      <c r="J11" s="129"/>
      <c r="K11" s="129"/>
      <c r="L11" s="129"/>
    </row>
    <row r="12" spans="1:12" s="125" customFormat="1" ht="30" customHeight="1" x14ac:dyDescent="0.45">
      <c r="A12" s="271" t="s">
        <v>270</v>
      </c>
      <c r="B12" s="129"/>
      <c r="C12" s="129"/>
      <c r="D12" s="129"/>
      <c r="E12" s="129"/>
      <c r="F12" s="129"/>
      <c r="G12" s="129"/>
      <c r="H12" s="129"/>
      <c r="I12" s="129"/>
      <c r="J12" s="129"/>
      <c r="K12" s="129"/>
      <c r="L12" s="129"/>
    </row>
    <row r="13" spans="1:12" s="125" customFormat="1" ht="30" customHeight="1" x14ac:dyDescent="0.45">
      <c r="A13" s="130"/>
      <c r="B13" s="126"/>
      <c r="C13" s="126"/>
      <c r="D13" s="126"/>
      <c r="E13" s="126"/>
      <c r="F13" s="126"/>
      <c r="G13" s="126"/>
      <c r="H13" s="126"/>
      <c r="I13" s="126"/>
      <c r="J13" s="126"/>
      <c r="K13" s="126"/>
      <c r="L13" s="126"/>
    </row>
    <row r="14" spans="1:12" s="125" customFormat="1" ht="30" customHeight="1" x14ac:dyDescent="0.45">
      <c r="A14" s="126"/>
      <c r="B14" s="126"/>
      <c r="C14" s="126"/>
      <c r="D14" s="126"/>
      <c r="E14" s="126"/>
      <c r="F14" s="126"/>
      <c r="G14" s="126"/>
      <c r="H14" s="126"/>
      <c r="I14" s="126"/>
      <c r="J14" s="126"/>
      <c r="K14" s="126"/>
      <c r="L14" s="126"/>
    </row>
    <row r="15" spans="1:12" s="125" customFormat="1" ht="30" customHeight="1" x14ac:dyDescent="0.45">
      <c r="A15" s="126"/>
      <c r="B15" s="126"/>
      <c r="C15" s="126"/>
      <c r="D15" s="126"/>
      <c r="E15" s="126"/>
      <c r="F15" s="126"/>
      <c r="G15" s="126"/>
      <c r="H15" s="126"/>
      <c r="I15" s="126"/>
      <c r="J15" s="126"/>
      <c r="K15" s="126"/>
      <c r="L15" s="126"/>
    </row>
    <row r="16" spans="1:12" s="125" customFormat="1" ht="30" customHeight="1" x14ac:dyDescent="0.45">
      <c r="A16" s="126"/>
      <c r="B16" s="126"/>
      <c r="C16" s="126"/>
      <c r="D16" s="126"/>
      <c r="E16" s="126"/>
      <c r="F16" s="126"/>
      <c r="G16" s="126"/>
      <c r="H16" s="126"/>
      <c r="I16" s="126"/>
      <c r="J16" s="126"/>
      <c r="K16" s="126"/>
      <c r="L16" s="126"/>
    </row>
    <row r="17" spans="1:12" s="125" customFormat="1" ht="30" customHeight="1" x14ac:dyDescent="0.45">
      <c r="A17" s="126"/>
      <c r="B17" s="126"/>
      <c r="C17" s="126"/>
      <c r="D17" s="126"/>
      <c r="E17" s="126"/>
      <c r="F17" s="126"/>
      <c r="G17" s="126"/>
      <c r="H17" s="126"/>
      <c r="I17" s="126"/>
      <c r="J17" s="126"/>
      <c r="K17" s="126"/>
      <c r="L17" s="126"/>
    </row>
    <row r="18" spans="1:12" s="125" customFormat="1" ht="30" customHeight="1" x14ac:dyDescent="0.45">
      <c r="A18" s="126"/>
      <c r="B18" s="126"/>
      <c r="C18" s="126"/>
      <c r="D18" s="126"/>
      <c r="E18" s="126"/>
      <c r="F18" s="126"/>
      <c r="G18" s="126"/>
      <c r="H18" s="126"/>
      <c r="I18" s="126"/>
      <c r="J18" s="126"/>
      <c r="K18" s="126"/>
      <c r="L18" s="126"/>
    </row>
    <row r="19" spans="1:12" s="125" customFormat="1" ht="30" customHeight="1" x14ac:dyDescent="0.45">
      <c r="A19" s="126"/>
      <c r="B19" s="126"/>
      <c r="C19" s="126"/>
      <c r="D19" s="126"/>
      <c r="E19" s="126"/>
      <c r="F19" s="126"/>
      <c r="G19" s="126"/>
      <c r="H19" s="126"/>
      <c r="I19" s="126"/>
      <c r="J19" s="126"/>
      <c r="K19" s="126"/>
      <c r="L19" s="126"/>
    </row>
    <row r="20" spans="1:12" s="125" customFormat="1" ht="30" customHeight="1" x14ac:dyDescent="0.45">
      <c r="A20" s="124"/>
      <c r="B20" s="124"/>
      <c r="C20" s="124"/>
      <c r="D20" s="124"/>
      <c r="E20" s="124"/>
      <c r="F20" s="124"/>
      <c r="G20" s="124"/>
      <c r="H20" s="124"/>
      <c r="I20" s="124"/>
      <c r="J20" s="124"/>
      <c r="K20" s="124"/>
      <c r="L20" s="124"/>
    </row>
    <row r="21" spans="1:12" s="125" customFormat="1" ht="30" customHeight="1" x14ac:dyDescent="0.45">
      <c r="A21" s="124"/>
      <c r="B21" s="124"/>
      <c r="C21" s="124"/>
      <c r="D21" s="124"/>
      <c r="E21" s="124"/>
      <c r="F21" s="124"/>
      <c r="G21" s="124"/>
      <c r="H21" s="124"/>
      <c r="I21" s="124"/>
      <c r="J21" s="124"/>
      <c r="K21" s="124"/>
      <c r="L21" s="124"/>
    </row>
    <row r="22" spans="1:12" s="125" customFormat="1" ht="30" customHeight="1" x14ac:dyDescent="0.45">
      <c r="A22" s="124"/>
      <c r="B22" s="124"/>
      <c r="C22" s="124"/>
      <c r="D22" s="124"/>
      <c r="E22" s="124"/>
      <c r="F22" s="124"/>
      <c r="G22" s="124"/>
      <c r="H22" s="124"/>
      <c r="I22" s="124"/>
      <c r="J22" s="124"/>
      <c r="K22" s="124"/>
      <c r="L22" s="124"/>
    </row>
    <row r="23" spans="1:12" s="125" customFormat="1" ht="30" customHeight="1" x14ac:dyDescent="0.45">
      <c r="A23" s="124"/>
      <c r="B23" s="124"/>
      <c r="C23" s="124"/>
      <c r="D23" s="124"/>
      <c r="E23" s="124"/>
      <c r="F23" s="124"/>
      <c r="G23" s="124"/>
      <c r="H23" s="124"/>
      <c r="I23" s="124"/>
      <c r="J23" s="124"/>
      <c r="K23" s="124"/>
      <c r="L23" s="124"/>
    </row>
    <row r="24" spans="1:12" s="125" customFormat="1" ht="30" customHeight="1" x14ac:dyDescent="0.45">
      <c r="A24" s="124"/>
      <c r="B24" s="124"/>
      <c r="C24" s="124"/>
      <c r="D24" s="124"/>
      <c r="E24" s="124"/>
      <c r="F24" s="124"/>
      <c r="G24" s="124"/>
      <c r="H24" s="124"/>
      <c r="I24" s="124"/>
      <c r="J24" s="124"/>
      <c r="K24" s="124"/>
      <c r="L24" s="124"/>
    </row>
    <row r="25" spans="1:12" s="125" customFormat="1" ht="30" customHeight="1" x14ac:dyDescent="0.45">
      <c r="A25" s="124"/>
      <c r="B25" s="124"/>
      <c r="C25" s="124"/>
      <c r="D25" s="124"/>
      <c r="E25" s="124"/>
      <c r="F25" s="124"/>
      <c r="G25" s="124"/>
      <c r="H25" s="124"/>
      <c r="I25" s="124"/>
      <c r="J25" s="124"/>
      <c r="K25" s="124"/>
      <c r="L25" s="124"/>
    </row>
    <row r="26" spans="1:12" s="125" customFormat="1" ht="30" customHeight="1" x14ac:dyDescent="0.45">
      <c r="A26" s="124"/>
      <c r="B26" s="124"/>
      <c r="C26" s="124"/>
      <c r="D26" s="124"/>
      <c r="E26" s="124"/>
      <c r="F26" s="124"/>
      <c r="G26" s="124"/>
      <c r="H26" s="124"/>
      <c r="I26" s="124"/>
      <c r="J26" s="124"/>
      <c r="K26" s="124"/>
      <c r="L26" s="124"/>
    </row>
    <row r="27" spans="1:12" s="125" customFormat="1" ht="30" customHeight="1" x14ac:dyDescent="0.45">
      <c r="A27" s="124"/>
      <c r="B27" s="124"/>
      <c r="C27" s="124"/>
      <c r="D27" s="124"/>
      <c r="E27" s="124"/>
      <c r="F27" s="124"/>
      <c r="G27" s="124"/>
      <c r="H27" s="124"/>
      <c r="I27" s="124"/>
      <c r="J27" s="124"/>
      <c r="K27" s="124"/>
      <c r="L27" s="124"/>
    </row>
    <row r="28" spans="1:12" s="125" customFormat="1" ht="30" customHeight="1" x14ac:dyDescent="0.45">
      <c r="A28" s="124"/>
      <c r="B28" s="124"/>
      <c r="C28" s="124"/>
      <c r="D28" s="124"/>
      <c r="E28" s="124"/>
      <c r="F28" s="124"/>
      <c r="G28" s="124"/>
      <c r="H28" s="124"/>
      <c r="I28" s="124"/>
      <c r="J28" s="124"/>
      <c r="K28" s="124"/>
      <c r="L28" s="124"/>
    </row>
    <row r="29" spans="1:12" s="125" customFormat="1" ht="30" customHeight="1" x14ac:dyDescent="0.45">
      <c r="A29" s="124"/>
      <c r="B29" s="124"/>
      <c r="C29" s="124"/>
      <c r="D29" s="124"/>
      <c r="E29" s="124"/>
      <c r="F29" s="124"/>
      <c r="G29" s="124"/>
      <c r="H29" s="124"/>
      <c r="I29" s="124"/>
      <c r="J29" s="124"/>
      <c r="K29" s="124"/>
      <c r="L29" s="124"/>
    </row>
    <row r="30" spans="1:12" x14ac:dyDescent="0.45">
      <c r="A30" s="131"/>
      <c r="B30" s="131"/>
      <c r="C30" s="131"/>
      <c r="D30" s="131"/>
      <c r="E30" s="131"/>
      <c r="F30" s="131"/>
      <c r="G30" s="131"/>
      <c r="H30" s="131"/>
      <c r="I30" s="131"/>
      <c r="J30" s="131"/>
      <c r="K30" s="131"/>
      <c r="L30" s="131"/>
    </row>
  </sheetData>
  <sheetProtection algorithmName="SHA-256" hashValue="dOtm5U/BRRszeXCQndiulgNisMfTXtraH8If5w8kqW8=" saltValue="1m/fdtJAg/oFoE7namOMbw==" spinCount="100000" sheet="1" objects="1" scenarios="1"/>
  <customSheetViews>
    <customSheetView guid="{CB412FB3-64F9-4664-91B1-138D3A37FDF1}" showPageBreaks="1" showGridLines="0">
      <selection activeCell="H24" sqref="H24"/>
      <pageMargins left="0.7" right="0.7" top="0.75" bottom="0.75" header="0.3" footer="0.3"/>
      <pageSetup orientation="landscape" r:id="rId1"/>
    </customSheetView>
  </customSheetViews>
  <pageMargins left="0.7" right="0.7" top="0.75" bottom="0.75" header="0.3" footer="0.3"/>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48AA-6F0F-421C-9593-F45B7AE5E2B3}">
  <dimension ref="A1:B56"/>
  <sheetViews>
    <sheetView showGridLines="0" view="pageLayout" zoomScaleNormal="80" workbookViewId="0">
      <selection activeCell="A9" sqref="A9"/>
    </sheetView>
  </sheetViews>
  <sheetFormatPr defaultRowHeight="14.25" x14ac:dyDescent="0.45"/>
  <cols>
    <col min="1" max="2" width="45.1328125" style="13" customWidth="1"/>
  </cols>
  <sheetData>
    <row r="1" spans="1:2" ht="28.5" customHeight="1" x14ac:dyDescent="0.45">
      <c r="A1" s="605" t="s">
        <v>534</v>
      </c>
      <c r="B1" s="605"/>
    </row>
    <row r="2" spans="1:2" ht="56.85" customHeight="1" x14ac:dyDescent="0.45">
      <c r="A2" s="606" t="s">
        <v>535</v>
      </c>
      <c r="B2" s="606"/>
    </row>
    <row r="4" spans="1:2" ht="28.15" customHeight="1" x14ac:dyDescent="0.45">
      <c r="A4" s="267" t="s">
        <v>536</v>
      </c>
      <c r="B4" s="267" t="s">
        <v>537</v>
      </c>
    </row>
    <row r="5" spans="1:2" x14ac:dyDescent="0.45">
      <c r="A5" s="265" t="s">
        <v>538</v>
      </c>
      <c r="B5" s="265"/>
    </row>
    <row r="6" spans="1:2" x14ac:dyDescent="0.45">
      <c r="A6" s="265" t="s">
        <v>539</v>
      </c>
      <c r="B6" s="265"/>
    </row>
    <row r="7" spans="1:2" x14ac:dyDescent="0.45">
      <c r="A7" s="265" t="s">
        <v>540</v>
      </c>
      <c r="B7" s="265"/>
    </row>
    <row r="8" spans="1:2" ht="14.65" customHeight="1" x14ac:dyDescent="0.45">
      <c r="A8" s="265" t="s">
        <v>541</v>
      </c>
      <c r="B8" s="265"/>
    </row>
    <row r="9" spans="1:2" ht="29.1" customHeight="1" x14ac:dyDescent="0.45">
      <c r="A9" s="265" t="s">
        <v>542</v>
      </c>
      <c r="B9" s="265"/>
    </row>
    <row r="10" spans="1:2" ht="29.1" customHeight="1" x14ac:dyDescent="0.45">
      <c r="A10" s="265" t="s">
        <v>543</v>
      </c>
      <c r="B10" s="265"/>
    </row>
    <row r="11" spans="1:2" ht="29.1" customHeight="1" x14ac:dyDescent="0.45">
      <c r="A11" s="265" t="s">
        <v>544</v>
      </c>
      <c r="B11" s="265"/>
    </row>
    <row r="12" spans="1:2" x14ac:dyDescent="0.45">
      <c r="A12" s="265" t="s">
        <v>545</v>
      </c>
      <c r="B12" s="276"/>
    </row>
    <row r="13" spans="1:2" x14ac:dyDescent="0.45">
      <c r="A13" s="266" t="s">
        <v>546</v>
      </c>
      <c r="B13" s="265"/>
    </row>
    <row r="14" spans="1:2" ht="58.5" customHeight="1" x14ac:dyDescent="0.45">
      <c r="A14" s="265" t="s">
        <v>547</v>
      </c>
      <c r="B14" s="277"/>
    </row>
    <row r="15" spans="1:2" ht="14.1" customHeight="1" x14ac:dyDescent="0.45">
      <c r="A15" s="265" t="s">
        <v>548</v>
      </c>
      <c r="B15" s="265"/>
    </row>
    <row r="16" spans="1:2" ht="29.65" customHeight="1" x14ac:dyDescent="0.45">
      <c r="A16" s="265" t="s">
        <v>549</v>
      </c>
      <c r="B16" s="265"/>
    </row>
    <row r="17" spans="1:2" x14ac:dyDescent="0.45">
      <c r="A17" s="265" t="s">
        <v>550</v>
      </c>
      <c r="B17" s="265"/>
    </row>
    <row r="18" spans="1:2" ht="30" customHeight="1" x14ac:dyDescent="0.45">
      <c r="A18" s="265" t="s">
        <v>551</v>
      </c>
      <c r="B18" s="265"/>
    </row>
    <row r="19" spans="1:2" ht="15" customHeight="1" x14ac:dyDescent="0.45">
      <c r="A19" s="265" t="s">
        <v>552</v>
      </c>
      <c r="B19" s="265"/>
    </row>
    <row r="20" spans="1:2" s="13" customFormat="1" ht="14.65" customHeight="1" x14ac:dyDescent="0.45"/>
    <row r="21" spans="1:2" x14ac:dyDescent="0.45">
      <c r="A21" s="603" t="s">
        <v>553</v>
      </c>
      <c r="B21" s="603"/>
    </row>
    <row r="22" spans="1:2" ht="42.6" customHeight="1" x14ac:dyDescent="0.45">
      <c r="A22" s="604" t="s">
        <v>554</v>
      </c>
      <c r="B22" s="604"/>
    </row>
    <row r="23" spans="1:2" ht="28.5" customHeight="1" x14ac:dyDescent="0.45">
      <c r="A23" s="263"/>
      <c r="B23" s="263"/>
    </row>
    <row r="24" spans="1:2" x14ac:dyDescent="0.45">
      <c r="A24" s="264" t="s">
        <v>555</v>
      </c>
      <c r="B24" s="264" t="s">
        <v>556</v>
      </c>
    </row>
    <row r="25" spans="1:2" ht="28.5" customHeight="1" x14ac:dyDescent="0.45">
      <c r="A25" s="263"/>
      <c r="B25" s="263"/>
    </row>
    <row r="26" spans="1:2" x14ac:dyDescent="0.45">
      <c r="A26" s="264" t="s">
        <v>555</v>
      </c>
      <c r="B26" s="264" t="s">
        <v>556</v>
      </c>
    </row>
    <row r="27" spans="1:2" ht="28.5" customHeight="1" x14ac:dyDescent="0.45">
      <c r="A27" s="263"/>
      <c r="B27" s="263"/>
    </row>
    <row r="28" spans="1:2" x14ac:dyDescent="0.45">
      <c r="A28" s="264" t="s">
        <v>555</v>
      </c>
      <c r="B28" s="264" t="s">
        <v>556</v>
      </c>
    </row>
    <row r="29" spans="1:2" ht="28.5" customHeight="1" x14ac:dyDescent="0.45">
      <c r="A29" s="605" t="s">
        <v>557</v>
      </c>
      <c r="B29" s="605"/>
    </row>
    <row r="30" spans="1:2" ht="56.85" customHeight="1" x14ac:dyDescent="0.45">
      <c r="A30" s="606" t="s">
        <v>535</v>
      </c>
      <c r="B30" s="606"/>
    </row>
    <row r="32" spans="1:2" ht="28.15" customHeight="1" x14ac:dyDescent="0.45">
      <c r="A32" s="267" t="s">
        <v>536</v>
      </c>
      <c r="B32" s="267" t="s">
        <v>537</v>
      </c>
    </row>
    <row r="33" spans="1:2" x14ac:dyDescent="0.45">
      <c r="A33" s="265" t="s">
        <v>538</v>
      </c>
      <c r="B33" s="265"/>
    </row>
    <row r="34" spans="1:2" x14ac:dyDescent="0.45">
      <c r="A34" s="265" t="s">
        <v>539</v>
      </c>
      <c r="B34" s="265"/>
    </row>
    <row r="35" spans="1:2" x14ac:dyDescent="0.45">
      <c r="A35" s="265" t="s">
        <v>540</v>
      </c>
      <c r="B35" s="265"/>
    </row>
    <row r="36" spans="1:2" ht="14.65" customHeight="1" x14ac:dyDescent="0.45">
      <c r="A36" s="265" t="s">
        <v>541</v>
      </c>
      <c r="B36" s="265"/>
    </row>
    <row r="37" spans="1:2" ht="29.1" customHeight="1" x14ac:dyDescent="0.45">
      <c r="A37" s="265" t="s">
        <v>542</v>
      </c>
      <c r="B37" s="265"/>
    </row>
    <row r="38" spans="1:2" ht="29.1" customHeight="1" x14ac:dyDescent="0.45">
      <c r="A38" s="265" t="s">
        <v>543</v>
      </c>
      <c r="B38" s="265"/>
    </row>
    <row r="39" spans="1:2" ht="29.1" customHeight="1" x14ac:dyDescent="0.45">
      <c r="A39" s="265" t="s">
        <v>544</v>
      </c>
      <c r="B39" s="265"/>
    </row>
    <row r="40" spans="1:2" x14ac:dyDescent="0.45">
      <c r="A40" s="265" t="s">
        <v>545</v>
      </c>
      <c r="B40" s="265"/>
    </row>
    <row r="41" spans="1:2" x14ac:dyDescent="0.45">
      <c r="A41" s="266" t="s">
        <v>546</v>
      </c>
      <c r="B41" s="265"/>
    </row>
    <row r="42" spans="1:2" ht="58.5" customHeight="1" x14ac:dyDescent="0.45">
      <c r="A42" s="265" t="s">
        <v>547</v>
      </c>
      <c r="B42" s="265"/>
    </row>
    <row r="43" spans="1:2" ht="14.1" customHeight="1" x14ac:dyDescent="0.45">
      <c r="A43" s="265" t="s">
        <v>548</v>
      </c>
      <c r="B43" s="265"/>
    </row>
    <row r="44" spans="1:2" ht="29.65" customHeight="1" x14ac:dyDescent="0.45">
      <c r="A44" s="265" t="s">
        <v>549</v>
      </c>
      <c r="B44" s="265"/>
    </row>
    <row r="45" spans="1:2" x14ac:dyDescent="0.45">
      <c r="A45" s="265" t="s">
        <v>550</v>
      </c>
      <c r="B45" s="265"/>
    </row>
    <row r="46" spans="1:2" ht="30" customHeight="1" x14ac:dyDescent="0.45">
      <c r="A46" s="265" t="s">
        <v>551</v>
      </c>
      <c r="B46" s="265"/>
    </row>
    <row r="47" spans="1:2" ht="15" customHeight="1" x14ac:dyDescent="0.45">
      <c r="A47" s="265" t="s">
        <v>552</v>
      </c>
      <c r="B47" s="265"/>
    </row>
    <row r="48" spans="1:2" s="13" customFormat="1" ht="14.65" customHeight="1" x14ac:dyDescent="0.45"/>
    <row r="49" spans="1:2" x14ac:dyDescent="0.45">
      <c r="A49" s="603" t="s">
        <v>553</v>
      </c>
      <c r="B49" s="603"/>
    </row>
    <row r="50" spans="1:2" ht="42.6" customHeight="1" x14ac:dyDescent="0.45">
      <c r="A50" s="604" t="s">
        <v>554</v>
      </c>
      <c r="B50" s="604"/>
    </row>
    <row r="51" spans="1:2" ht="28.5" customHeight="1" x14ac:dyDescent="0.45">
      <c r="A51" s="263"/>
      <c r="B51" s="263"/>
    </row>
    <row r="52" spans="1:2" x14ac:dyDescent="0.45">
      <c r="A52" s="264" t="s">
        <v>555</v>
      </c>
      <c r="B52" s="264" t="s">
        <v>556</v>
      </c>
    </row>
    <row r="53" spans="1:2" ht="28.5" customHeight="1" x14ac:dyDescent="0.45">
      <c r="A53" s="263"/>
      <c r="B53" s="263"/>
    </row>
    <row r="54" spans="1:2" x14ac:dyDescent="0.45">
      <c r="A54" s="264" t="s">
        <v>555</v>
      </c>
      <c r="B54" s="264" t="s">
        <v>556</v>
      </c>
    </row>
    <row r="55" spans="1:2" ht="28.5" customHeight="1" x14ac:dyDescent="0.45">
      <c r="A55" s="263"/>
      <c r="B55" s="263"/>
    </row>
    <row r="56" spans="1:2" x14ac:dyDescent="0.45">
      <c r="A56" s="264" t="s">
        <v>555</v>
      </c>
      <c r="B56" s="264" t="s">
        <v>556</v>
      </c>
    </row>
  </sheetData>
  <mergeCells count="8">
    <mergeCell ref="A49:B49"/>
    <mergeCell ref="A50:B50"/>
    <mergeCell ref="A1:B1"/>
    <mergeCell ref="A2:B2"/>
    <mergeCell ref="A21:B21"/>
    <mergeCell ref="A22:B22"/>
    <mergeCell ref="A29:B29"/>
    <mergeCell ref="A30:B3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9E51-E67A-41BF-AEDC-4648F648DAD8}">
  <dimension ref="B1:Y20"/>
  <sheetViews>
    <sheetView zoomScale="120" zoomScaleNormal="120" workbookViewId="0">
      <selection activeCell="F16" sqref="F16"/>
    </sheetView>
  </sheetViews>
  <sheetFormatPr defaultRowHeight="15" x14ac:dyDescent="0.45"/>
  <cols>
    <col min="1" max="1" width="5.59765625" customWidth="1"/>
    <col min="2" max="2" width="10.33203125" style="160" bestFit="1" customWidth="1"/>
    <col min="3" max="3" width="20.59765625" style="160" customWidth="1"/>
    <col min="4" max="4" width="5.59765625" style="160" customWidth="1"/>
    <col min="5" max="7" width="20.59765625" style="160" customWidth="1"/>
    <col min="8" max="8" width="5.59765625" style="160" customWidth="1"/>
    <col min="9" max="9" width="13.265625" style="1" bestFit="1" customWidth="1"/>
    <col min="10" max="11" width="20.59765625" style="193" customWidth="1"/>
    <col min="12" max="12" width="5.59765625" style="160" customWidth="1"/>
    <col min="13" max="16" width="20.59765625" customWidth="1"/>
    <col min="17" max="17" width="5.59765625" customWidth="1"/>
    <col min="18" max="18" width="13.265625" style="1" bestFit="1" customWidth="1"/>
    <col min="19" max="20" width="20.59765625" style="193" customWidth="1"/>
    <col min="21" max="21" width="5.59765625" style="160" customWidth="1"/>
    <col min="22" max="25" width="20.59765625" customWidth="1"/>
  </cols>
  <sheetData>
    <row r="1" spans="2:25" x14ac:dyDescent="0.45">
      <c r="H1" s="241" t="s">
        <v>233</v>
      </c>
    </row>
    <row r="2" spans="2:25" x14ac:dyDescent="0.45">
      <c r="I2" s="608" t="s">
        <v>148</v>
      </c>
      <c r="J2" s="608"/>
      <c r="K2" s="608"/>
      <c r="R2" s="608" t="s">
        <v>147</v>
      </c>
      <c r="S2" s="608"/>
      <c r="T2" s="608"/>
    </row>
    <row r="3" spans="2:25" ht="60" customHeight="1" x14ac:dyDescent="0.45">
      <c r="B3" s="42" t="s">
        <v>5</v>
      </c>
      <c r="C3" s="42" t="s">
        <v>6</v>
      </c>
      <c r="E3" s="100" t="s">
        <v>104</v>
      </c>
      <c r="F3" s="100" t="s">
        <v>105</v>
      </c>
      <c r="G3" s="100" t="s">
        <v>106</v>
      </c>
      <c r="I3" s="42" t="s">
        <v>5</v>
      </c>
      <c r="J3" s="42" t="s">
        <v>6</v>
      </c>
      <c r="K3" s="44" t="s">
        <v>133</v>
      </c>
      <c r="L3" s="71"/>
      <c r="M3" s="398" t="s">
        <v>120</v>
      </c>
      <c r="N3" s="399"/>
      <c r="O3" s="399"/>
      <c r="P3" s="400"/>
      <c r="R3" s="42" t="s">
        <v>5</v>
      </c>
      <c r="S3" s="42" t="s">
        <v>6</v>
      </c>
      <c r="T3" s="44" t="s">
        <v>133</v>
      </c>
      <c r="U3" s="71"/>
      <c r="V3" s="398" t="s">
        <v>121</v>
      </c>
      <c r="W3" s="399"/>
      <c r="X3" s="399"/>
      <c r="Y3" s="400"/>
    </row>
    <row r="4" spans="2:25" ht="45" x14ac:dyDescent="0.45">
      <c r="B4" s="609" t="s">
        <v>107</v>
      </c>
      <c r="C4" s="609"/>
      <c r="E4" s="106">
        <f>COUNTIF(C5:C8,"Oui")</f>
        <v>0</v>
      </c>
      <c r="F4" s="106" t="str">
        <f>C10</f>
        <v>Choisissez-en un</v>
      </c>
      <c r="G4" s="106" t="str">
        <f>C12</f>
        <v>Choisissez-en un</v>
      </c>
      <c r="I4" s="163" t="s">
        <v>122</v>
      </c>
      <c r="J4" s="183" t="str">
        <f>'3. Section 3'!F97</f>
        <v>Choisissez-en un</v>
      </c>
      <c r="K4" s="200">
        <f t="shared" ref="K4:K14" si="0">IF(J4="Oui", 1, 0)</f>
        <v>0</v>
      </c>
      <c r="L4" s="71"/>
      <c r="M4" s="100" t="s">
        <v>114</v>
      </c>
      <c r="N4" s="100" t="s">
        <v>115</v>
      </c>
      <c r="O4" s="100" t="s">
        <v>116</v>
      </c>
      <c r="P4" s="100" t="s">
        <v>117</v>
      </c>
      <c r="R4" s="163" t="s">
        <v>136</v>
      </c>
      <c r="S4" s="183" t="str">
        <f>'3. Section 3'!F114</f>
        <v>Choisissez-en un</v>
      </c>
      <c r="T4" s="200">
        <f t="shared" ref="T4:T14" si="1">IF(S4="Oui", 1, 0)</f>
        <v>0</v>
      </c>
      <c r="U4" s="71"/>
      <c r="V4" s="100" t="s">
        <v>118</v>
      </c>
      <c r="W4" s="100" t="s">
        <v>119</v>
      </c>
      <c r="X4" s="100" t="s">
        <v>116</v>
      </c>
      <c r="Y4" s="100" t="s">
        <v>117</v>
      </c>
    </row>
    <row r="5" spans="2:25" ht="15.4" x14ac:dyDescent="0.45">
      <c r="B5" s="108">
        <v>3.1</v>
      </c>
      <c r="C5" s="161" t="str">
        <f>'3. Section 3'!F5</f>
        <v>Choisissez-en un</v>
      </c>
      <c r="E5" s="106" t="str">
        <f>IF(E4=4,"Oui","Pas encore")</f>
        <v>Pas encore</v>
      </c>
      <c r="F5" s="106" t="str">
        <f>IF(F4="Oui", "Oui", "Pas encore")</f>
        <v>Pas encore</v>
      </c>
      <c r="G5" s="106" t="str">
        <f>IF(G4="Oui", "Oui", "Pas encore")</f>
        <v>Pas encore</v>
      </c>
      <c r="H5" s="71"/>
      <c r="I5" s="165" t="s">
        <v>123</v>
      </c>
      <c r="J5" s="184" t="str">
        <f>'3. Section 3'!F102</f>
        <v>Choisissez-en un</v>
      </c>
      <c r="K5" s="200">
        <f t="shared" si="0"/>
        <v>0</v>
      </c>
      <c r="L5" s="71"/>
      <c r="M5" s="199" t="str">
        <f>IF(J4="Oui", "Oui", "Non")</f>
        <v>Non</v>
      </c>
      <c r="N5" s="164" t="str">
        <f>IF(J5="Oui", "Résultat 1: Oui", "Résultat 1: Non")</f>
        <v>Résultat 1: Non</v>
      </c>
      <c r="O5" s="174" t="str">
        <f>IF(J10="Oui", "Résultat 1: Oui", "Résultat 1: Non")</f>
        <v>Résultat 1: Non</v>
      </c>
      <c r="P5" s="198" t="str">
        <f>IF(K15=11, "Oui", "Non")</f>
        <v>Non</v>
      </c>
      <c r="R5" s="165" t="s">
        <v>137</v>
      </c>
      <c r="S5" s="184" t="str">
        <f>'3. Section 3'!F119</f>
        <v>Choisissez-en un</v>
      </c>
      <c r="T5" s="200">
        <f t="shared" si="1"/>
        <v>0</v>
      </c>
      <c r="U5" s="71"/>
      <c r="V5" s="199" t="str">
        <f>IF(S4="Oui", "Oui", "Non")</f>
        <v>Non</v>
      </c>
      <c r="W5" s="164" t="str">
        <f>IF(S5="Oui", "Résultat 1: Oui", "Résultat 1: Non")</f>
        <v>Résultat 1: Non</v>
      </c>
      <c r="X5" s="174" t="str">
        <f>IF(S10="Oui", "Résultat 1: Oui", "Résultat 1: Non")</f>
        <v>Résultat 1: Non</v>
      </c>
      <c r="Y5" s="198" t="str">
        <f>IF(T15=11, "Oui", "Non")</f>
        <v>Non</v>
      </c>
    </row>
    <row r="6" spans="2:25" x14ac:dyDescent="0.45">
      <c r="B6" s="108">
        <v>3.2</v>
      </c>
      <c r="C6" s="161" t="str">
        <f>'3. Section 3'!F6</f>
        <v>Choisissez-en un</v>
      </c>
      <c r="I6" s="167" t="s">
        <v>124</v>
      </c>
      <c r="J6" s="185" t="str">
        <f>'3. Section 3'!F103</f>
        <v>Choisissez-en un</v>
      </c>
      <c r="K6" s="200">
        <f t="shared" si="0"/>
        <v>0</v>
      </c>
      <c r="M6" s="197"/>
      <c r="N6" s="166" t="str">
        <f>IF(J6="Oui", "Résultat 2: Oui", "Résultat 2: Non")</f>
        <v>Résultat 2: Non</v>
      </c>
      <c r="O6" s="176" t="str">
        <f>IF(J11="Oui", "Résultat 2: Oui", "Résultat 2: Non")</f>
        <v>Résultat 2: Non</v>
      </c>
      <c r="P6" s="197"/>
      <c r="R6" s="167" t="s">
        <v>138</v>
      </c>
      <c r="S6" s="185" t="str">
        <f>'3. Section 3'!F120</f>
        <v>Choisissez-en un</v>
      </c>
      <c r="T6" s="200">
        <f t="shared" si="1"/>
        <v>0</v>
      </c>
      <c r="V6" s="197"/>
      <c r="W6" s="166" t="str">
        <f>IF(S6="Oui", "Résultat 2: Oui", "Résultat 2: Non")</f>
        <v>Résultat 2: Non</v>
      </c>
      <c r="X6" s="176" t="str">
        <f>IF(S11="Oui", "Résultat 2: Oui", "Résultat 2: Non")</f>
        <v>Résultat 2: Non</v>
      </c>
      <c r="Y6" s="197"/>
    </row>
    <row r="7" spans="2:25" x14ac:dyDescent="0.45">
      <c r="B7" s="108">
        <v>3.3</v>
      </c>
      <c r="C7" s="161" t="str">
        <f>'3. Section 3'!F7</f>
        <v>Choisissez-en un</v>
      </c>
      <c r="I7" s="169" t="s">
        <v>125</v>
      </c>
      <c r="J7" s="186" t="str">
        <f>'3. Section 3'!F104</f>
        <v>Choisissez-en un</v>
      </c>
      <c r="K7" s="200">
        <f t="shared" si="0"/>
        <v>0</v>
      </c>
      <c r="M7" s="197"/>
      <c r="N7" s="168" t="str">
        <f>IF(J7="Oui", "Résultat 3: Oui", "Résultat 3: Non")</f>
        <v>Résultat 3: Non</v>
      </c>
      <c r="O7" s="178" t="str">
        <f>IF(J12="Oui", "Résultat 3: Oui", "Résultat 3: Non")</f>
        <v>Résultat 3: Non</v>
      </c>
      <c r="P7" s="197"/>
      <c r="R7" s="169" t="s">
        <v>139</v>
      </c>
      <c r="S7" s="186" t="str">
        <f>'3. Section 3'!F121</f>
        <v>Choisissez-en un</v>
      </c>
      <c r="T7" s="200">
        <f t="shared" si="1"/>
        <v>0</v>
      </c>
      <c r="V7" s="197"/>
      <c r="W7" s="168" t="str">
        <f>IF(S7="Oui", "Résultat 3: Oui", "Résultat 3: Non")</f>
        <v>Résultat 3: Non</v>
      </c>
      <c r="X7" s="178" t="str">
        <f>IF(S12="Oui", "Résultat 3: Oui", "Résultat 3: Non")</f>
        <v>Résultat 3: Non</v>
      </c>
      <c r="Y7" s="197"/>
    </row>
    <row r="8" spans="2:25" x14ac:dyDescent="0.45">
      <c r="B8" s="108">
        <v>3.4</v>
      </c>
      <c r="C8" s="161" t="str">
        <f>'3. Section 3'!F8</f>
        <v>Choisissez-en un</v>
      </c>
      <c r="I8" s="171" t="s">
        <v>126</v>
      </c>
      <c r="J8" s="187" t="str">
        <f>'3. Section 3'!F105</f>
        <v>Choisissez-en un</v>
      </c>
      <c r="K8" s="200">
        <f t="shared" si="0"/>
        <v>0</v>
      </c>
      <c r="M8" s="197"/>
      <c r="N8" s="170" t="str">
        <f>IF(J8="Oui", "Résultat 4: Oui", "Résultat 4: Non")</f>
        <v>Résultat 4: Non</v>
      </c>
      <c r="O8" s="180" t="str">
        <f>IF(J13="Oui", "Résultat 4: Oui", "Résultat 4: Non")</f>
        <v>Résultat 4: Non</v>
      </c>
      <c r="P8" s="197"/>
      <c r="R8" s="171" t="s">
        <v>140</v>
      </c>
      <c r="S8" s="187" t="str">
        <f>'3. Section 3'!F122</f>
        <v>Choisissez-en un</v>
      </c>
      <c r="T8" s="200">
        <f t="shared" si="1"/>
        <v>0</v>
      </c>
      <c r="V8" s="197"/>
      <c r="W8" s="170" t="str">
        <f>IF(S8="Oui", "Résultat 4: Oui", "Résultat 4: Non")</f>
        <v>Résultat 4: Non</v>
      </c>
      <c r="X8" s="180" t="str">
        <f>IF(S13="Oui", "Résultat 4: Oui", "Résultat 4: Non")</f>
        <v>Résultat 4: Non</v>
      </c>
      <c r="Y8" s="197"/>
    </row>
    <row r="9" spans="2:25" x14ac:dyDescent="0.45">
      <c r="B9" s="609" t="s">
        <v>108</v>
      </c>
      <c r="C9" s="609"/>
      <c r="I9" s="172" t="s">
        <v>127</v>
      </c>
      <c r="J9" s="188" t="str">
        <f>'3. Section 3'!F106</f>
        <v>Choisissez-en un</v>
      </c>
      <c r="K9" s="200">
        <f t="shared" si="0"/>
        <v>0</v>
      </c>
      <c r="M9" s="197"/>
      <c r="N9" s="173" t="str">
        <f>IF(J9="Oui", "Résultat 5: Oui", "Résultat 5: Non")</f>
        <v>Résultat 5: Non</v>
      </c>
      <c r="O9" s="182" t="str">
        <f>IF(J14="Oui", "Résultat 5: Oui", "Résultat 5: Non")</f>
        <v>Résultat 5: Non</v>
      </c>
      <c r="P9" s="197"/>
      <c r="R9" s="172" t="s">
        <v>141</v>
      </c>
      <c r="S9" s="188" t="str">
        <f>'3. Section 3'!F123</f>
        <v>Choisissez-en un</v>
      </c>
      <c r="T9" s="200">
        <f t="shared" si="1"/>
        <v>0</v>
      </c>
      <c r="V9" s="197"/>
      <c r="W9" s="173" t="str">
        <f>IF(S9="Oui", "Résultat 5: Oui", "Résultat 5: Non")</f>
        <v>Résultat 5: Non</v>
      </c>
      <c r="X9" s="182" t="str">
        <f>IF(S14="Oui", "Résultat 5: Oui", "Résultat 5: Non")</f>
        <v>Résultat 5: Non</v>
      </c>
      <c r="Y9" s="197"/>
    </row>
    <row r="10" spans="2:25" x14ac:dyDescent="0.45">
      <c r="B10" s="108">
        <v>3.9</v>
      </c>
      <c r="C10" s="161" t="str">
        <f>'3. Section 3'!F48</f>
        <v>Choisissez-en un</v>
      </c>
      <c r="I10" s="175" t="s">
        <v>128</v>
      </c>
      <c r="J10" s="189" t="str">
        <f>'3. Section 3'!$E108</f>
        <v>Choisissez-en un</v>
      </c>
      <c r="K10" s="200">
        <f t="shared" si="0"/>
        <v>0</v>
      </c>
      <c r="M10" s="154"/>
      <c r="N10" s="154"/>
      <c r="O10" s="154"/>
      <c r="P10" s="154"/>
      <c r="R10" s="175" t="s">
        <v>142</v>
      </c>
      <c r="S10" s="189" t="str">
        <f>'3. Section 3'!$E128</f>
        <v>Choisissez-en un</v>
      </c>
      <c r="T10" s="200">
        <f t="shared" si="1"/>
        <v>0</v>
      </c>
      <c r="V10" s="154"/>
      <c r="W10" s="154"/>
      <c r="X10" s="154"/>
      <c r="Y10" s="154"/>
    </row>
    <row r="11" spans="2:25" x14ac:dyDescent="0.45">
      <c r="B11" s="609" t="s">
        <v>109</v>
      </c>
      <c r="C11" s="609"/>
      <c r="I11" s="177" t="s">
        <v>129</v>
      </c>
      <c r="J11" s="190" t="str">
        <f>'3. Section 3'!$E109</f>
        <v>Choisissez-en un</v>
      </c>
      <c r="K11" s="200">
        <f t="shared" si="0"/>
        <v>0</v>
      </c>
      <c r="M11" s="607"/>
      <c r="N11" s="607"/>
      <c r="O11" s="607"/>
      <c r="P11" s="607"/>
      <c r="R11" s="177" t="s">
        <v>143</v>
      </c>
      <c r="S11" s="190" t="str">
        <f>'3. Section 3'!$E129</f>
        <v>Choisissez-en un</v>
      </c>
      <c r="T11" s="200">
        <f t="shared" si="1"/>
        <v>0</v>
      </c>
      <c r="V11" s="607"/>
      <c r="W11" s="607"/>
      <c r="X11" s="607"/>
      <c r="Y11" s="607"/>
    </row>
    <row r="12" spans="2:25" x14ac:dyDescent="0.45">
      <c r="B12" s="108">
        <v>3.23</v>
      </c>
      <c r="C12" s="161" t="str">
        <f>'3. Section 3'!F86</f>
        <v>Choisissez-en un</v>
      </c>
      <c r="I12" s="179" t="s">
        <v>130</v>
      </c>
      <c r="J12" s="191" t="str">
        <f>'3. Section 3'!$E110</f>
        <v>Choisissez-en un</v>
      </c>
      <c r="K12" s="200">
        <f t="shared" si="0"/>
        <v>0</v>
      </c>
      <c r="M12" s="204"/>
      <c r="N12" s="204"/>
      <c r="O12" s="204"/>
      <c r="P12" s="204"/>
      <c r="R12" s="179" t="s">
        <v>144</v>
      </c>
      <c r="S12" s="191" t="str">
        <f>'3. Section 3'!$E130</f>
        <v>Choisissez-en un</v>
      </c>
      <c r="T12" s="200">
        <f t="shared" si="1"/>
        <v>0</v>
      </c>
      <c r="V12" s="204"/>
      <c r="W12" s="204"/>
      <c r="X12" s="204"/>
      <c r="Y12" s="204"/>
    </row>
    <row r="13" spans="2:25" x14ac:dyDescent="0.45">
      <c r="I13" s="181" t="s">
        <v>131</v>
      </c>
      <c r="J13" s="192" t="str">
        <f>'3. Section 3'!$E111</f>
        <v>Choisissez-en un</v>
      </c>
      <c r="K13" s="200">
        <f t="shared" si="0"/>
        <v>0</v>
      </c>
      <c r="M13" s="205"/>
      <c r="N13" s="205"/>
      <c r="O13" s="205"/>
      <c r="P13" s="205"/>
      <c r="R13" s="181" t="s">
        <v>145</v>
      </c>
      <c r="S13" s="192" t="str">
        <f>'3. Section 3'!$E131</f>
        <v>Choisissez-en un</v>
      </c>
      <c r="T13" s="200">
        <f t="shared" si="1"/>
        <v>0</v>
      </c>
      <c r="V13" s="205"/>
      <c r="W13" s="205"/>
      <c r="X13" s="205"/>
      <c r="Y13" s="205"/>
    </row>
    <row r="14" spans="2:25" ht="15.4" thickBot="1" x14ac:dyDescent="0.5">
      <c r="I14" s="195" t="s">
        <v>132</v>
      </c>
      <c r="J14" s="196" t="str">
        <f>'3. Section 3'!$E112</f>
        <v>Choisissez-en un</v>
      </c>
      <c r="K14" s="200">
        <f t="shared" si="0"/>
        <v>0</v>
      </c>
      <c r="M14" s="197"/>
      <c r="N14" s="205"/>
      <c r="O14" s="205"/>
      <c r="P14" s="197"/>
      <c r="R14" s="195" t="s">
        <v>146</v>
      </c>
      <c r="S14" s="196" t="str">
        <f>'3. Section 3'!$E132</f>
        <v>Choisissez-en un</v>
      </c>
      <c r="T14" s="200">
        <f t="shared" si="1"/>
        <v>0</v>
      </c>
      <c r="V14" s="197"/>
      <c r="W14" s="205"/>
      <c r="X14" s="205"/>
      <c r="Y14" s="197"/>
    </row>
    <row r="15" spans="2:25" ht="30.4" thickBot="1" x14ac:dyDescent="0.5">
      <c r="I15" s="201" t="s">
        <v>134</v>
      </c>
      <c r="J15" s="202" t="s">
        <v>135</v>
      </c>
      <c r="K15" s="203">
        <f>SUM(K4:K14)</f>
        <v>0</v>
      </c>
      <c r="M15" s="197"/>
      <c r="N15" s="205"/>
      <c r="O15" s="205"/>
      <c r="P15" s="197"/>
      <c r="R15" s="201" t="s">
        <v>134</v>
      </c>
      <c r="S15" s="202" t="s">
        <v>135</v>
      </c>
      <c r="T15" s="203">
        <f>SUM(T4:T14)</f>
        <v>0</v>
      </c>
      <c r="V15" s="197"/>
      <c r="W15" s="205"/>
      <c r="X15" s="205"/>
      <c r="Y15" s="197"/>
    </row>
    <row r="16" spans="2:25" x14ac:dyDescent="0.45">
      <c r="J16" s="1"/>
      <c r="K16" s="194"/>
      <c r="M16" s="197"/>
      <c r="N16" s="205"/>
      <c r="O16" s="205"/>
      <c r="P16" s="197"/>
      <c r="S16" s="1"/>
      <c r="T16" s="194"/>
      <c r="V16" s="197"/>
      <c r="W16" s="205"/>
      <c r="X16" s="205"/>
      <c r="Y16" s="197"/>
    </row>
    <row r="17" spans="10:25" x14ac:dyDescent="0.45">
      <c r="J17" s="1"/>
      <c r="K17" s="194"/>
      <c r="M17" s="197"/>
      <c r="N17" s="205"/>
      <c r="O17" s="205"/>
      <c r="P17" s="197"/>
      <c r="S17" s="1"/>
      <c r="T17" s="194"/>
      <c r="V17" s="197"/>
      <c r="W17" s="205"/>
      <c r="X17" s="205"/>
      <c r="Y17" s="197"/>
    </row>
    <row r="18" spans="10:25" x14ac:dyDescent="0.45">
      <c r="J18" s="1"/>
      <c r="K18" s="194"/>
      <c r="S18" s="1"/>
      <c r="T18" s="194"/>
    </row>
    <row r="19" spans="10:25" x14ac:dyDescent="0.45">
      <c r="J19" s="1"/>
      <c r="S19" s="1"/>
    </row>
    <row r="20" spans="10:25" x14ac:dyDescent="0.45">
      <c r="J20" s="1"/>
      <c r="S20" s="1"/>
    </row>
  </sheetData>
  <mergeCells count="9">
    <mergeCell ref="V3:Y3"/>
    <mergeCell ref="V11:Y11"/>
    <mergeCell ref="R2:T2"/>
    <mergeCell ref="I2:K2"/>
    <mergeCell ref="B4:C4"/>
    <mergeCell ref="B9:C9"/>
    <mergeCell ref="B11:C11"/>
    <mergeCell ref="M3:P3"/>
    <mergeCell ref="M11:P11"/>
  </mergeCells>
  <phoneticPr fontId="15"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192"/>
  <sheetViews>
    <sheetView zoomScaleNormal="100" workbookViewId="0">
      <selection activeCell="F5" sqref="F5"/>
    </sheetView>
  </sheetViews>
  <sheetFormatPr defaultColWidth="9.1328125" defaultRowHeight="15" x14ac:dyDescent="0.4"/>
  <cols>
    <col min="1" max="1" width="11" style="47" customWidth="1"/>
    <col min="2" max="2" width="38.1328125" style="47" customWidth="1"/>
    <col min="3" max="3" width="12.59765625" style="47" customWidth="1"/>
    <col min="4" max="4" width="15.59765625" style="47" customWidth="1"/>
    <col min="5" max="5" width="17.9296875" style="47" customWidth="1"/>
    <col min="6" max="13" width="15.59765625" style="47" customWidth="1"/>
    <col min="14" max="14" width="9.1328125" style="47"/>
    <col min="15" max="15" width="9.1328125" style="47" customWidth="1"/>
    <col min="16" max="16384" width="9.1328125" style="47"/>
  </cols>
  <sheetData>
    <row r="1" spans="1:13" x14ac:dyDescent="0.4">
      <c r="A1" s="60" t="s">
        <v>42</v>
      </c>
    </row>
    <row r="2" spans="1:13" x14ac:dyDescent="0.4">
      <c r="A2" s="613" t="s">
        <v>46</v>
      </c>
      <c r="B2" s="613"/>
      <c r="C2" s="613"/>
    </row>
    <row r="3" spans="1:13" x14ac:dyDescent="0.4">
      <c r="M3" s="46"/>
    </row>
    <row r="4" spans="1:13" ht="30" x14ac:dyDescent="0.4">
      <c r="A4" s="42" t="s">
        <v>5</v>
      </c>
      <c r="B4" s="42" t="s">
        <v>558</v>
      </c>
      <c r="D4" s="42" t="s">
        <v>235</v>
      </c>
      <c r="E4" s="42" t="s">
        <v>327</v>
      </c>
      <c r="F4" s="42" t="s">
        <v>328</v>
      </c>
      <c r="G4" s="41"/>
      <c r="H4" s="41"/>
      <c r="I4" s="48"/>
      <c r="J4" s="41"/>
      <c r="K4" s="41"/>
    </row>
    <row r="5" spans="1:13" ht="15" customHeight="1" x14ac:dyDescent="0.4">
      <c r="A5" s="49" t="s">
        <v>32</v>
      </c>
      <c r="B5" s="50" t="str">
        <f>'2. Section 2'!$G3</f>
        <v>Choisissez-en un</v>
      </c>
      <c r="D5" s="51">
        <f>COUNTIF(B5:B22, "Oui")</f>
        <v>0</v>
      </c>
      <c r="E5" s="51">
        <f>COUNTIF(B5:B22, "En développement")</f>
        <v>0</v>
      </c>
      <c r="F5" s="51">
        <f>COUNTIF(B5:B22, "Pas encore commencé")</f>
        <v>0</v>
      </c>
      <c r="G5" s="41"/>
      <c r="H5" s="41"/>
      <c r="I5" s="48"/>
      <c r="J5" s="41"/>
      <c r="K5" s="41"/>
    </row>
    <row r="6" spans="1:13" ht="15" customHeight="1" x14ac:dyDescent="0.4">
      <c r="A6" s="49" t="s">
        <v>33</v>
      </c>
      <c r="B6" s="50" t="str">
        <f>'2. Section 2'!$G4</f>
        <v>Choisissez-en un</v>
      </c>
      <c r="D6" s="41"/>
      <c r="E6" s="41"/>
      <c r="F6" s="41"/>
      <c r="G6" s="41"/>
      <c r="H6" s="41"/>
      <c r="I6" s="48"/>
      <c r="J6" s="41"/>
      <c r="K6" s="41"/>
      <c r="L6" s="48"/>
    </row>
    <row r="7" spans="1:13" x14ac:dyDescent="0.4">
      <c r="A7" s="49" t="s">
        <v>34</v>
      </c>
      <c r="B7" s="50" t="str">
        <f>'2. Section 2'!$G5</f>
        <v>Choisissez-en un</v>
      </c>
      <c r="D7" s="48"/>
      <c r="E7" s="48"/>
      <c r="F7" s="48"/>
      <c r="G7" s="53"/>
      <c r="H7" s="53"/>
      <c r="I7" s="48"/>
      <c r="J7" s="53"/>
      <c r="K7" s="53"/>
      <c r="L7" s="48"/>
    </row>
    <row r="8" spans="1:13" x14ac:dyDescent="0.4">
      <c r="A8" s="49" t="s">
        <v>35</v>
      </c>
      <c r="B8" s="50" t="str">
        <f>'2. Section 2'!$G7</f>
        <v>Choisissez-en un</v>
      </c>
      <c r="D8" s="53"/>
      <c r="E8" s="53"/>
      <c r="F8" s="53"/>
      <c r="G8" s="53"/>
      <c r="H8" s="53"/>
      <c r="I8" s="48"/>
      <c r="J8" s="53"/>
      <c r="K8" s="53"/>
      <c r="L8" s="48"/>
    </row>
    <row r="9" spans="1:13" x14ac:dyDescent="0.4">
      <c r="A9" s="49" t="s">
        <v>36</v>
      </c>
      <c r="B9" s="52" t="str">
        <f>'2. Section 2'!$G15</f>
        <v>Choisissez-en un</v>
      </c>
    </row>
    <row r="10" spans="1:13" x14ac:dyDescent="0.4">
      <c r="A10" s="49" t="s">
        <v>37</v>
      </c>
      <c r="B10" s="52" t="str">
        <f>'2. Section 2'!$G16</f>
        <v>Choisissez-en un</v>
      </c>
    </row>
    <row r="11" spans="1:13" x14ac:dyDescent="0.4">
      <c r="A11" s="49" t="s">
        <v>38</v>
      </c>
      <c r="B11" s="52" t="str">
        <f>'2. Section 2'!$G17</f>
        <v>Choisissez-en un</v>
      </c>
    </row>
    <row r="12" spans="1:13" x14ac:dyDescent="0.4">
      <c r="A12" s="49" t="s">
        <v>39</v>
      </c>
      <c r="B12" s="52" t="str">
        <f>'2. Section 2'!$G19</f>
        <v>Choisissez-en un</v>
      </c>
    </row>
    <row r="13" spans="1:13" x14ac:dyDescent="0.4">
      <c r="A13" s="49" t="s">
        <v>29</v>
      </c>
      <c r="B13" s="52" t="str">
        <f>'2. Section 2'!$G20</f>
        <v>Choisissez-en un</v>
      </c>
    </row>
    <row r="14" spans="1:13" x14ac:dyDescent="0.4">
      <c r="A14" s="49" t="s">
        <v>19</v>
      </c>
      <c r="B14" s="52" t="str">
        <f>'2. Section 2'!$G21</f>
        <v>Choisissez-en un</v>
      </c>
    </row>
    <row r="15" spans="1:13" x14ac:dyDescent="0.4">
      <c r="A15" s="49" t="s">
        <v>20</v>
      </c>
      <c r="B15" s="52" t="str">
        <f>'2. Section 2'!$G23</f>
        <v>Choisissez-en un</v>
      </c>
    </row>
    <row r="16" spans="1:13" x14ac:dyDescent="0.4">
      <c r="A16" s="49" t="s">
        <v>21</v>
      </c>
      <c r="B16" s="52" t="str">
        <f>'2. Section 2'!$G24</f>
        <v>Choisissez-en un</v>
      </c>
    </row>
    <row r="17" spans="1:13" x14ac:dyDescent="0.4">
      <c r="A17" s="49" t="s">
        <v>22</v>
      </c>
      <c r="B17" s="52" t="str">
        <f>'2. Section 2'!$G26</f>
        <v>Choisissez-en un</v>
      </c>
    </row>
    <row r="18" spans="1:13" x14ac:dyDescent="0.4">
      <c r="A18" s="49" t="s">
        <v>23</v>
      </c>
      <c r="B18" s="52" t="str">
        <f>'2. Section 2'!$G27</f>
        <v>Choisissez-en un</v>
      </c>
    </row>
    <row r="19" spans="1:13" x14ac:dyDescent="0.4">
      <c r="A19" s="49" t="s">
        <v>24</v>
      </c>
      <c r="B19" s="52" t="str">
        <f>'2. Section 2'!$G28</f>
        <v>Choisissez-en un</v>
      </c>
    </row>
    <row r="20" spans="1:13" x14ac:dyDescent="0.4">
      <c r="A20" s="49" t="s">
        <v>25</v>
      </c>
      <c r="B20" s="52" t="str">
        <f>'2. Section 2'!$G30</f>
        <v>Choisissez-en un</v>
      </c>
    </row>
    <row r="21" spans="1:13" x14ac:dyDescent="0.4">
      <c r="A21" s="49" t="s">
        <v>26</v>
      </c>
      <c r="B21" s="52" t="str">
        <f>'2. Section 2'!$G31</f>
        <v>Choisissez-en un</v>
      </c>
    </row>
    <row r="22" spans="1:13" x14ac:dyDescent="0.4">
      <c r="A22" s="49" t="s">
        <v>27</v>
      </c>
      <c r="B22" s="52" t="str">
        <f>'2. Section 2'!$G32</f>
        <v>Choisissez-en un</v>
      </c>
    </row>
    <row r="24" spans="1:13" x14ac:dyDescent="0.4">
      <c r="A24" s="613" t="s">
        <v>111</v>
      </c>
      <c r="B24" s="613"/>
      <c r="C24" s="613"/>
    </row>
    <row r="25" spans="1:13" x14ac:dyDescent="0.4">
      <c r="M25" s="46"/>
    </row>
    <row r="26" spans="1:13" ht="60" x14ac:dyDescent="0.4">
      <c r="A26" s="42" t="s">
        <v>5</v>
      </c>
      <c r="B26" s="42" t="s">
        <v>6</v>
      </c>
      <c r="C26" s="54"/>
      <c r="D26" s="55"/>
      <c r="E26" s="44" t="s">
        <v>0</v>
      </c>
      <c r="F26" s="44" t="s">
        <v>43</v>
      </c>
      <c r="G26" s="44" t="s">
        <v>2</v>
      </c>
      <c r="H26" s="44" t="s">
        <v>3</v>
      </c>
      <c r="I26" s="44" t="s">
        <v>44</v>
      </c>
      <c r="J26" s="44" t="s">
        <v>4</v>
      </c>
      <c r="K26" s="41"/>
      <c r="L26" s="41"/>
    </row>
    <row r="27" spans="1:13" ht="30" x14ac:dyDescent="0.4">
      <c r="A27" s="610" t="s">
        <v>0</v>
      </c>
      <c r="B27" s="611"/>
      <c r="C27" s="54"/>
      <c r="D27" s="56" t="s">
        <v>50</v>
      </c>
      <c r="E27" s="43">
        <f>COUNTIF(B28:B30, "Oui")</f>
        <v>0</v>
      </c>
      <c r="F27" s="43">
        <f>COUNTIF(B32:B35, "Oui")</f>
        <v>0</v>
      </c>
      <c r="G27" s="43">
        <f>COUNTIF(B37:B39, "Oui")</f>
        <v>0</v>
      </c>
      <c r="H27" s="43">
        <f>COUNTIF(B41:B42, "Oui")</f>
        <v>0</v>
      </c>
      <c r="I27" s="43">
        <f>COUNTIF(B44:B46, "Oui")</f>
        <v>0</v>
      </c>
      <c r="J27" s="43">
        <f>COUNTIF(B48:B50, "Oui")</f>
        <v>0</v>
      </c>
      <c r="K27" s="41"/>
      <c r="L27" s="41"/>
    </row>
    <row r="28" spans="1:13" ht="15" customHeight="1" x14ac:dyDescent="0.4">
      <c r="A28" s="49" t="s">
        <v>32</v>
      </c>
      <c r="B28" s="50" t="str">
        <f>'2. Section 2'!$G3</f>
        <v>Choisissez-en un</v>
      </c>
      <c r="D28" s="51" t="s">
        <v>49</v>
      </c>
      <c r="E28" s="57">
        <f>E27/3</f>
        <v>0</v>
      </c>
      <c r="F28" s="57">
        <f>F27/4</f>
        <v>0</v>
      </c>
      <c r="G28" s="57">
        <f t="shared" ref="G28:J28" si="0">G27/3</f>
        <v>0</v>
      </c>
      <c r="H28" s="57">
        <f>H27/2</f>
        <v>0</v>
      </c>
      <c r="I28" s="57">
        <f t="shared" si="0"/>
        <v>0</v>
      </c>
      <c r="J28" s="57">
        <f t="shared" si="0"/>
        <v>0</v>
      </c>
      <c r="K28" s="41"/>
    </row>
    <row r="29" spans="1:13" ht="15" customHeight="1" x14ac:dyDescent="0.4">
      <c r="A29" s="49" t="s">
        <v>33</v>
      </c>
      <c r="B29" s="50" t="str">
        <f>'2. Section 2'!$G4</f>
        <v>Choisissez-en un</v>
      </c>
      <c r="D29" s="41"/>
      <c r="E29" s="41"/>
      <c r="F29" s="41"/>
      <c r="G29" s="41"/>
      <c r="H29" s="41"/>
      <c r="I29" s="48"/>
      <c r="J29" s="41"/>
      <c r="K29" s="41"/>
    </row>
    <row r="30" spans="1:13" x14ac:dyDescent="0.4">
      <c r="A30" s="49" t="s">
        <v>47</v>
      </c>
      <c r="B30" s="50" t="str">
        <f>'2. Section 2'!$G5</f>
        <v>Choisissez-en un</v>
      </c>
      <c r="D30" s="48"/>
      <c r="E30" s="48"/>
      <c r="F30" s="48"/>
      <c r="G30" s="53"/>
      <c r="H30" s="53"/>
      <c r="I30" s="48"/>
      <c r="J30" s="53"/>
      <c r="K30" s="53"/>
    </row>
    <row r="31" spans="1:13" x14ac:dyDescent="0.4">
      <c r="A31" s="610" t="s">
        <v>43</v>
      </c>
      <c r="B31" s="611"/>
      <c r="D31" s="48"/>
      <c r="E31" s="48"/>
      <c r="F31" s="48"/>
      <c r="G31" s="53"/>
      <c r="H31" s="53"/>
      <c r="I31" s="48"/>
      <c r="J31" s="53"/>
      <c r="K31" s="53"/>
    </row>
    <row r="32" spans="1:13" x14ac:dyDescent="0.4">
      <c r="A32" s="49" t="s">
        <v>48</v>
      </c>
      <c r="B32" s="52" t="str">
        <f>'2. Section 2'!$G7</f>
        <v>Choisissez-en un</v>
      </c>
      <c r="D32" s="53"/>
      <c r="E32" s="53"/>
      <c r="F32" s="53"/>
      <c r="G32" s="53"/>
      <c r="H32" s="53"/>
      <c r="I32" s="48"/>
      <c r="J32" s="53"/>
      <c r="K32" s="53"/>
    </row>
    <row r="33" spans="1:2" x14ac:dyDescent="0.4">
      <c r="A33" s="49" t="s">
        <v>36</v>
      </c>
      <c r="B33" s="52" t="str">
        <f>'2. Section 2'!$G15</f>
        <v>Choisissez-en un</v>
      </c>
    </row>
    <row r="34" spans="1:2" x14ac:dyDescent="0.4">
      <c r="A34" s="49" t="s">
        <v>37</v>
      </c>
      <c r="B34" s="52" t="str">
        <f>'2. Section 2'!$G16</f>
        <v>Choisissez-en un</v>
      </c>
    </row>
    <row r="35" spans="1:2" x14ac:dyDescent="0.4">
      <c r="A35" s="49" t="s">
        <v>38</v>
      </c>
      <c r="B35" s="52" t="str">
        <f>'2. Section 2'!$G17</f>
        <v>Choisissez-en un</v>
      </c>
    </row>
    <row r="36" spans="1:2" x14ac:dyDescent="0.4">
      <c r="A36" s="610" t="s">
        <v>2</v>
      </c>
      <c r="B36" s="611"/>
    </row>
    <row r="37" spans="1:2" x14ac:dyDescent="0.4">
      <c r="A37" s="49" t="s">
        <v>39</v>
      </c>
      <c r="B37" s="52" t="str">
        <f>'2. Section 2'!$G19</f>
        <v>Choisissez-en un</v>
      </c>
    </row>
    <row r="38" spans="1:2" x14ac:dyDescent="0.4">
      <c r="A38" s="49" t="s">
        <v>29</v>
      </c>
      <c r="B38" s="52" t="str">
        <f>'2. Section 2'!$G20</f>
        <v>Choisissez-en un</v>
      </c>
    </row>
    <row r="39" spans="1:2" x14ac:dyDescent="0.4">
      <c r="A39" s="49" t="s">
        <v>19</v>
      </c>
      <c r="B39" s="52" t="str">
        <f>'2. Section 2'!$G21</f>
        <v>Choisissez-en un</v>
      </c>
    </row>
    <row r="40" spans="1:2" x14ac:dyDescent="0.4">
      <c r="A40" s="610" t="s">
        <v>3</v>
      </c>
      <c r="B40" s="611"/>
    </row>
    <row r="41" spans="1:2" x14ac:dyDescent="0.4">
      <c r="A41" s="49" t="s">
        <v>20</v>
      </c>
      <c r="B41" s="52" t="str">
        <f>'2. Section 2'!$G23</f>
        <v>Choisissez-en un</v>
      </c>
    </row>
    <row r="42" spans="1:2" x14ac:dyDescent="0.4">
      <c r="A42" s="49" t="s">
        <v>21</v>
      </c>
      <c r="B42" s="52" t="str">
        <f>'2. Section 2'!$G24</f>
        <v>Choisissez-en un</v>
      </c>
    </row>
    <row r="43" spans="1:2" x14ac:dyDescent="0.4">
      <c r="A43" s="610" t="s">
        <v>44</v>
      </c>
      <c r="B43" s="611"/>
    </row>
    <row r="44" spans="1:2" x14ac:dyDescent="0.4">
      <c r="A44" s="49" t="s">
        <v>22</v>
      </c>
      <c r="B44" s="52" t="str">
        <f>'2. Section 2'!$G26</f>
        <v>Choisissez-en un</v>
      </c>
    </row>
    <row r="45" spans="1:2" x14ac:dyDescent="0.4">
      <c r="A45" s="49" t="s">
        <v>23</v>
      </c>
      <c r="B45" s="52" t="str">
        <f>'2. Section 2'!$G27</f>
        <v>Choisissez-en un</v>
      </c>
    </row>
    <row r="46" spans="1:2" x14ac:dyDescent="0.4">
      <c r="A46" s="49" t="s">
        <v>24</v>
      </c>
      <c r="B46" s="52" t="str">
        <f>'2. Section 2'!$G28</f>
        <v>Choisissez-en un</v>
      </c>
    </row>
    <row r="47" spans="1:2" x14ac:dyDescent="0.4">
      <c r="A47" s="610" t="s">
        <v>4</v>
      </c>
      <c r="B47" s="611"/>
    </row>
    <row r="48" spans="1:2" x14ac:dyDescent="0.4">
      <c r="A48" s="49" t="s">
        <v>25</v>
      </c>
      <c r="B48" s="52" t="str">
        <f>'2. Section 2'!$G30</f>
        <v>Choisissez-en un</v>
      </c>
    </row>
    <row r="49" spans="1:8" x14ac:dyDescent="0.4">
      <c r="A49" s="49" t="s">
        <v>26</v>
      </c>
      <c r="B49" s="52" t="str">
        <f>'2. Section 2'!$G31</f>
        <v>Choisissez-en un</v>
      </c>
    </row>
    <row r="50" spans="1:8" x14ac:dyDescent="0.4">
      <c r="A50" s="49" t="s">
        <v>27</v>
      </c>
      <c r="B50" s="52" t="str">
        <f>'2. Section 2'!$G32</f>
        <v>Choisissez-en un</v>
      </c>
    </row>
    <row r="52" spans="1:8" x14ac:dyDescent="0.4">
      <c r="A52" s="613" t="s">
        <v>112</v>
      </c>
      <c r="B52" s="613"/>
      <c r="C52" s="613"/>
      <c r="D52" s="48"/>
      <c r="E52" s="48"/>
      <c r="F52" s="48"/>
      <c r="G52" s="48"/>
      <c r="H52" s="48"/>
    </row>
    <row r="53" spans="1:8" ht="15.4" customHeight="1" x14ac:dyDescent="0.4">
      <c r="D53" s="53"/>
      <c r="E53" s="53"/>
      <c r="F53" s="53"/>
      <c r="G53" s="53"/>
      <c r="H53" s="53"/>
    </row>
    <row r="54" spans="1:8" x14ac:dyDescent="0.4">
      <c r="A54" s="42" t="s">
        <v>5</v>
      </c>
      <c r="B54" s="42" t="s">
        <v>6</v>
      </c>
      <c r="D54" s="42" t="s">
        <v>5</v>
      </c>
      <c r="E54" s="42" t="s">
        <v>6</v>
      </c>
      <c r="F54" s="53"/>
      <c r="G54" s="155"/>
      <c r="H54" s="155"/>
    </row>
    <row r="55" spans="1:8" x14ac:dyDescent="0.4">
      <c r="A55" s="612" t="s">
        <v>107</v>
      </c>
      <c r="B55" s="612"/>
      <c r="D55" s="612"/>
      <c r="E55" s="612"/>
      <c r="F55" s="156"/>
      <c r="G55" s="156"/>
      <c r="H55" s="156"/>
    </row>
    <row r="56" spans="1:8" x14ac:dyDescent="0.4">
      <c r="A56" s="107">
        <v>3.1</v>
      </c>
      <c r="B56" s="52"/>
      <c r="D56" s="107"/>
      <c r="E56" s="52"/>
      <c r="F56" s="156"/>
      <c r="G56" s="156"/>
      <c r="H56" s="156"/>
    </row>
    <row r="57" spans="1:8" x14ac:dyDescent="0.4">
      <c r="A57" s="107">
        <v>3.2</v>
      </c>
      <c r="B57" s="52"/>
      <c r="D57" s="107"/>
      <c r="E57" s="52"/>
      <c r="F57" s="48"/>
      <c r="G57" s="48"/>
      <c r="H57" s="48"/>
    </row>
    <row r="58" spans="1:8" x14ac:dyDescent="0.4">
      <c r="A58" s="107">
        <v>3.3</v>
      </c>
      <c r="B58" s="52"/>
      <c r="D58" s="107"/>
      <c r="E58" s="52"/>
    </row>
    <row r="59" spans="1:8" x14ac:dyDescent="0.4">
      <c r="A59" s="107">
        <v>3.4</v>
      </c>
      <c r="B59" s="52"/>
      <c r="D59" s="107"/>
      <c r="E59" s="52"/>
    </row>
    <row r="60" spans="1:8" x14ac:dyDescent="0.4">
      <c r="A60" s="612" t="s">
        <v>108</v>
      </c>
      <c r="B60" s="612"/>
      <c r="D60" s="107"/>
      <c r="E60" s="52"/>
    </row>
    <row r="61" spans="1:8" x14ac:dyDescent="0.4">
      <c r="A61" s="108">
        <v>3.9</v>
      </c>
      <c r="B61" s="52"/>
      <c r="D61" s="107"/>
      <c r="E61" s="52"/>
    </row>
    <row r="62" spans="1:8" x14ac:dyDescent="0.4">
      <c r="A62" s="612" t="s">
        <v>109</v>
      </c>
      <c r="B62" s="612"/>
      <c r="D62" s="107"/>
      <c r="E62" s="52"/>
    </row>
    <row r="63" spans="1:8" x14ac:dyDescent="0.4">
      <c r="A63" s="108">
        <v>3.23</v>
      </c>
      <c r="B63" s="52"/>
      <c r="D63" s="107"/>
      <c r="E63" s="52"/>
    </row>
    <row r="64" spans="1:8" s="48" customFormat="1" x14ac:dyDescent="0.4">
      <c r="A64" s="614"/>
      <c r="B64" s="614"/>
    </row>
    <row r="65" spans="1:16" s="48" customFormat="1" x14ac:dyDescent="0.4"/>
    <row r="66" spans="1:16" s="48" customFormat="1" x14ac:dyDescent="0.4">
      <c r="A66" s="614"/>
      <c r="B66" s="614"/>
    </row>
    <row r="67" spans="1:16" s="48" customFormat="1" x14ac:dyDescent="0.4">
      <c r="A67" s="159"/>
    </row>
    <row r="70" spans="1:16" s="59" customFormat="1" x14ac:dyDescent="0.45">
      <c r="A70" s="61" t="s">
        <v>75</v>
      </c>
      <c r="B70" s="62"/>
      <c r="N70" s="157"/>
      <c r="O70" s="63"/>
      <c r="P70" s="158"/>
    </row>
    <row r="71" spans="1:16" s="59" customFormat="1" x14ac:dyDescent="0.45">
      <c r="B71" s="62"/>
      <c r="N71" s="158"/>
      <c r="O71" s="63"/>
      <c r="P71" s="158"/>
    </row>
    <row r="72" spans="1:16" s="59" customFormat="1" x14ac:dyDescent="0.45">
      <c r="B72" s="51"/>
      <c r="C72" s="64" t="s">
        <v>461</v>
      </c>
      <c r="D72" s="64" t="s">
        <v>462</v>
      </c>
      <c r="E72" s="64" t="s">
        <v>463</v>
      </c>
      <c r="F72" s="64" t="s">
        <v>464</v>
      </c>
      <c r="G72" s="64" t="s">
        <v>465</v>
      </c>
      <c r="H72" s="64" t="s">
        <v>466</v>
      </c>
      <c r="I72" s="64" t="s">
        <v>467</v>
      </c>
      <c r="J72" s="64" t="s">
        <v>468</v>
      </c>
      <c r="K72" s="64" t="s">
        <v>469</v>
      </c>
      <c r="L72" s="51" t="s">
        <v>470</v>
      </c>
      <c r="N72" s="158"/>
      <c r="O72" s="63"/>
      <c r="P72" s="158"/>
    </row>
    <row r="73" spans="1:16" s="59" customFormat="1" ht="30" x14ac:dyDescent="0.45">
      <c r="B73" s="51" t="s">
        <v>71</v>
      </c>
      <c r="C73" s="51">
        <f>'4a. Section 4'!C8</f>
        <v>0</v>
      </c>
      <c r="D73" s="51">
        <f>'4a. Section 4'!D8</f>
        <v>0</v>
      </c>
      <c r="E73" s="51">
        <f>'4a. Section 4'!E8</f>
        <v>0</v>
      </c>
      <c r="F73" s="51">
        <f>'4a. Section 4'!F8</f>
        <v>0</v>
      </c>
      <c r="G73" s="51">
        <f>'4a. Section 4'!G8</f>
        <v>0</v>
      </c>
      <c r="H73" s="51">
        <f>'4a. Section 4'!H8</f>
        <v>0</v>
      </c>
      <c r="I73" s="51">
        <f>'4a. Section 4'!I8</f>
        <v>0</v>
      </c>
      <c r="J73" s="51">
        <f>'4a. Section 4'!J8</f>
        <v>0</v>
      </c>
      <c r="K73" s="51">
        <f>'4a. Section 4'!K8</f>
        <v>0</v>
      </c>
      <c r="L73" s="51">
        <f>'4a. Section 4'!L8</f>
        <v>0</v>
      </c>
      <c r="N73" s="158"/>
      <c r="O73" s="63"/>
      <c r="P73" s="158"/>
    </row>
    <row r="74" spans="1:16" s="59" customFormat="1" x14ac:dyDescent="0.45">
      <c r="B74" s="51" t="s">
        <v>470</v>
      </c>
      <c r="C74" s="51">
        <f>'4a. Section 4'!L8</f>
        <v>0</v>
      </c>
      <c r="D74" s="51">
        <f>'4a. Section 4'!L8</f>
        <v>0</v>
      </c>
      <c r="E74" s="51">
        <f>'4a. Section 4'!L8</f>
        <v>0</v>
      </c>
      <c r="F74" s="51">
        <f>'4a. Section 4'!L8</f>
        <v>0</v>
      </c>
      <c r="G74" s="51">
        <f>'4a. Section 4'!L8</f>
        <v>0</v>
      </c>
      <c r="H74" s="51">
        <f>'4a. Section 4'!L8</f>
        <v>0</v>
      </c>
      <c r="I74" s="51">
        <f>'4a. Section 4'!L8</f>
        <v>0</v>
      </c>
      <c r="J74" s="51">
        <f>'4a. Section 4'!L8</f>
        <v>0</v>
      </c>
      <c r="K74" s="51">
        <f>'4a. Section 4'!L8</f>
        <v>0</v>
      </c>
      <c r="L74" s="51">
        <f>'4a. Section 4'!L8</f>
        <v>0</v>
      </c>
      <c r="N74" s="158"/>
      <c r="O74" s="63"/>
      <c r="P74" s="158"/>
    </row>
    <row r="75" spans="1:16" s="59" customFormat="1" x14ac:dyDescent="0.45">
      <c r="B75" s="62"/>
      <c r="C75" s="62"/>
      <c r="D75" s="62"/>
      <c r="E75" s="62"/>
      <c r="F75" s="62"/>
      <c r="G75" s="62"/>
      <c r="H75" s="62"/>
      <c r="I75" s="62"/>
      <c r="J75" s="62"/>
      <c r="K75" s="62"/>
      <c r="L75" s="62"/>
      <c r="N75" s="158"/>
      <c r="O75" s="63"/>
      <c r="P75" s="158"/>
    </row>
    <row r="76" spans="1:16" s="59" customFormat="1" x14ac:dyDescent="0.45">
      <c r="B76" s="62"/>
      <c r="C76" s="62"/>
      <c r="D76" s="62"/>
      <c r="E76" s="62"/>
      <c r="F76" s="62"/>
      <c r="G76" s="62"/>
      <c r="H76" s="62"/>
      <c r="I76" s="62"/>
      <c r="J76" s="62"/>
      <c r="K76" s="62"/>
      <c r="L76" s="62"/>
      <c r="N76" s="158"/>
      <c r="O76" s="63"/>
      <c r="P76" s="158"/>
    </row>
    <row r="77" spans="1:16" s="59" customFormat="1" x14ac:dyDescent="0.45">
      <c r="A77" s="61" t="s">
        <v>76</v>
      </c>
      <c r="B77" s="62"/>
      <c r="C77" s="62"/>
      <c r="D77" s="62"/>
      <c r="E77" s="62"/>
      <c r="F77" s="62"/>
      <c r="G77" s="62"/>
      <c r="H77" s="62"/>
      <c r="I77" s="62"/>
      <c r="J77" s="62"/>
      <c r="K77" s="62"/>
      <c r="L77" s="62"/>
      <c r="N77" s="157"/>
      <c r="O77" s="63"/>
      <c r="P77" s="158"/>
    </row>
    <row r="78" spans="1:16" s="59" customFormat="1" x14ac:dyDescent="0.45">
      <c r="B78" s="62"/>
      <c r="C78" s="62"/>
      <c r="D78" s="62"/>
      <c r="E78" s="62"/>
      <c r="F78" s="62"/>
      <c r="G78" s="62"/>
      <c r="H78" s="62"/>
      <c r="I78" s="62"/>
      <c r="J78" s="62"/>
      <c r="K78" s="62"/>
      <c r="L78" s="62"/>
      <c r="N78" s="158"/>
      <c r="O78" s="63"/>
      <c r="P78" s="158"/>
    </row>
    <row r="79" spans="1:16" s="59" customFormat="1" x14ac:dyDescent="0.45">
      <c r="B79" s="51"/>
      <c r="C79" s="64" t="s">
        <v>461</v>
      </c>
      <c r="D79" s="64" t="s">
        <v>462</v>
      </c>
      <c r="E79" s="64" t="s">
        <v>463</v>
      </c>
      <c r="F79" s="64" t="s">
        <v>464</v>
      </c>
      <c r="G79" s="64" t="s">
        <v>465</v>
      </c>
      <c r="H79" s="64" t="s">
        <v>466</v>
      </c>
      <c r="I79" s="64" t="s">
        <v>467</v>
      </c>
      <c r="J79" s="64" t="s">
        <v>468</v>
      </c>
      <c r="K79" s="64" t="s">
        <v>469</v>
      </c>
      <c r="L79" s="51" t="s">
        <v>470</v>
      </c>
      <c r="N79" s="158"/>
      <c r="O79" s="63"/>
      <c r="P79" s="158"/>
    </row>
    <row r="80" spans="1:16" s="59" customFormat="1" x14ac:dyDescent="0.45">
      <c r="B80" s="51" t="s">
        <v>72</v>
      </c>
      <c r="C80" s="51">
        <f>'4a. Section 4'!C22</f>
        <v>0</v>
      </c>
      <c r="D80" s="51">
        <f>'4a. Section 4'!D22</f>
        <v>0</v>
      </c>
      <c r="E80" s="51">
        <f>'4a. Section 4'!E22</f>
        <v>0</v>
      </c>
      <c r="F80" s="51">
        <f>'4a. Section 4'!F22</f>
        <v>0</v>
      </c>
      <c r="G80" s="51">
        <f>'4a. Section 4'!G22</f>
        <v>0</v>
      </c>
      <c r="H80" s="51">
        <f>'4a. Section 4'!H22</f>
        <v>0</v>
      </c>
      <c r="I80" s="51">
        <f>'4a. Section 4'!I22</f>
        <v>0</v>
      </c>
      <c r="J80" s="51">
        <f>'4a. Section 4'!J22</f>
        <v>0</v>
      </c>
      <c r="K80" s="51">
        <f>'4a. Section 4'!K22</f>
        <v>0</v>
      </c>
      <c r="L80" s="51">
        <f>'4a. Section 4'!L22</f>
        <v>0</v>
      </c>
      <c r="N80" s="158"/>
      <c r="O80" s="63"/>
      <c r="P80" s="158"/>
    </row>
    <row r="81" spans="1:16" s="59" customFormat="1" x14ac:dyDescent="0.45">
      <c r="B81" s="51" t="s">
        <v>470</v>
      </c>
      <c r="C81" s="51">
        <f>'4a. Section 4'!L22</f>
        <v>0</v>
      </c>
      <c r="D81" s="51">
        <f>'4a. Section 4'!L22</f>
        <v>0</v>
      </c>
      <c r="E81" s="51">
        <f>'4a. Section 4'!L22</f>
        <v>0</v>
      </c>
      <c r="F81" s="51">
        <f>'4a. Section 4'!L22</f>
        <v>0</v>
      </c>
      <c r="G81" s="51">
        <f>'4a. Section 4'!L22</f>
        <v>0</v>
      </c>
      <c r="H81" s="51">
        <f>'4a. Section 4'!L22</f>
        <v>0</v>
      </c>
      <c r="I81" s="51">
        <f>'4a. Section 4'!L22</f>
        <v>0</v>
      </c>
      <c r="J81" s="51">
        <f>'4a. Section 4'!L22</f>
        <v>0</v>
      </c>
      <c r="K81" s="51">
        <f>'4a. Section 4'!L22</f>
        <v>0</v>
      </c>
      <c r="L81" s="51">
        <f>'4a. Section 4'!L22</f>
        <v>0</v>
      </c>
      <c r="N81" s="158"/>
      <c r="O81" s="63"/>
      <c r="P81" s="158"/>
    </row>
    <row r="82" spans="1:16" s="59" customFormat="1" x14ac:dyDescent="0.45">
      <c r="B82" s="63"/>
      <c r="C82" s="63"/>
      <c r="D82" s="63"/>
      <c r="E82" s="63"/>
      <c r="F82" s="63"/>
      <c r="G82" s="63"/>
      <c r="H82" s="63"/>
      <c r="I82" s="63"/>
      <c r="J82" s="63"/>
      <c r="K82" s="63"/>
      <c r="L82" s="63"/>
      <c r="N82" s="158"/>
      <c r="O82" s="63"/>
      <c r="P82" s="158"/>
    </row>
    <row r="83" spans="1:16" s="59" customFormat="1" x14ac:dyDescent="0.45">
      <c r="A83" s="61" t="s">
        <v>77</v>
      </c>
      <c r="B83" s="63"/>
      <c r="C83" s="63"/>
      <c r="D83" s="63"/>
      <c r="E83" s="63"/>
      <c r="F83" s="63"/>
      <c r="G83" s="63"/>
      <c r="H83" s="63"/>
      <c r="I83" s="63"/>
      <c r="J83" s="63"/>
      <c r="K83" s="63"/>
      <c r="L83" s="63"/>
      <c r="N83" s="157"/>
      <c r="O83" s="63"/>
      <c r="P83" s="158"/>
    </row>
    <row r="84" spans="1:16" s="59" customFormat="1" x14ac:dyDescent="0.45">
      <c r="B84" s="51"/>
      <c r="C84" s="64" t="s">
        <v>461</v>
      </c>
      <c r="D84" s="64" t="s">
        <v>462</v>
      </c>
      <c r="E84" s="64" t="s">
        <v>463</v>
      </c>
      <c r="F84" s="64" t="s">
        <v>464</v>
      </c>
      <c r="G84" s="64" t="s">
        <v>465</v>
      </c>
      <c r="H84" s="64" t="s">
        <v>466</v>
      </c>
      <c r="I84" s="64" t="s">
        <v>467</v>
      </c>
      <c r="J84" s="64" t="s">
        <v>468</v>
      </c>
      <c r="K84" s="64" t="s">
        <v>469</v>
      </c>
      <c r="L84" s="51" t="s">
        <v>470</v>
      </c>
      <c r="N84" s="158"/>
      <c r="O84" s="63"/>
      <c r="P84" s="158"/>
    </row>
    <row r="85" spans="1:16" s="59" customFormat="1" ht="30" x14ac:dyDescent="0.45">
      <c r="B85" s="51" t="s">
        <v>28</v>
      </c>
      <c r="C85" s="51">
        <f>'4a. Section 4'!C36</f>
        <v>0</v>
      </c>
      <c r="D85" s="51">
        <f>'4a. Section 4'!D36</f>
        <v>0</v>
      </c>
      <c r="E85" s="51">
        <f>'4a. Section 4'!E36</f>
        <v>0</v>
      </c>
      <c r="F85" s="51">
        <f>'4a. Section 4'!F36</f>
        <v>0</v>
      </c>
      <c r="G85" s="51">
        <f>'4a. Section 4'!G36</f>
        <v>0</v>
      </c>
      <c r="H85" s="51">
        <f>'4a. Section 4'!H36</f>
        <v>0</v>
      </c>
      <c r="I85" s="51">
        <f>'4a. Section 4'!I36</f>
        <v>0</v>
      </c>
      <c r="J85" s="51">
        <f>'4a. Section 4'!J36</f>
        <v>0</v>
      </c>
      <c r="K85" s="51">
        <f>'4a. Section 4'!K36</f>
        <v>0</v>
      </c>
      <c r="L85" s="51">
        <f>'4a. Section 4'!L36</f>
        <v>0</v>
      </c>
      <c r="N85" s="158"/>
      <c r="O85" s="63"/>
      <c r="P85" s="158"/>
    </row>
    <row r="86" spans="1:16" s="59" customFormat="1" x14ac:dyDescent="0.45">
      <c r="B86" s="51" t="s">
        <v>470</v>
      </c>
      <c r="C86" s="51">
        <f>'4a. Section 4'!L36</f>
        <v>0</v>
      </c>
      <c r="D86" s="51">
        <f>'4a. Section 4'!L36</f>
        <v>0</v>
      </c>
      <c r="E86" s="51">
        <f>'4a. Section 4'!L36</f>
        <v>0</v>
      </c>
      <c r="F86" s="51">
        <f>'4a. Section 4'!L36</f>
        <v>0</v>
      </c>
      <c r="G86" s="51">
        <f>'4a. Section 4'!L36</f>
        <v>0</v>
      </c>
      <c r="H86" s="51">
        <f>'4a. Section 4'!L36</f>
        <v>0</v>
      </c>
      <c r="I86" s="51">
        <f>'4a. Section 4'!L36</f>
        <v>0</v>
      </c>
      <c r="J86" s="51">
        <f>'4a. Section 4'!L36</f>
        <v>0</v>
      </c>
      <c r="K86" s="51">
        <f>'4a. Section 4'!L36</f>
        <v>0</v>
      </c>
      <c r="L86" s="51">
        <f>'4a. Section 4'!L36</f>
        <v>0</v>
      </c>
      <c r="N86" s="158"/>
      <c r="O86" s="63"/>
      <c r="P86" s="158"/>
    </row>
    <row r="87" spans="1:16" s="59" customFormat="1" x14ac:dyDescent="0.45">
      <c r="B87" s="62"/>
      <c r="C87" s="62"/>
      <c r="D87" s="62"/>
      <c r="E87" s="62"/>
      <c r="F87" s="62"/>
      <c r="G87" s="62"/>
      <c r="H87" s="62"/>
      <c r="I87" s="62"/>
      <c r="J87" s="62"/>
      <c r="K87" s="62"/>
      <c r="L87" s="62"/>
      <c r="N87" s="158"/>
      <c r="O87" s="63"/>
      <c r="P87" s="158"/>
    </row>
    <row r="88" spans="1:16" s="59" customFormat="1" x14ac:dyDescent="0.45">
      <c r="A88" s="61" t="s">
        <v>78</v>
      </c>
      <c r="B88" s="62"/>
      <c r="C88" s="62"/>
      <c r="D88" s="62"/>
      <c r="E88" s="62"/>
      <c r="F88" s="62"/>
      <c r="G88" s="62"/>
      <c r="H88" s="62"/>
      <c r="I88" s="62"/>
      <c r="J88" s="62"/>
      <c r="K88" s="62"/>
      <c r="L88" s="62"/>
      <c r="N88" s="157"/>
      <c r="O88" s="63"/>
      <c r="P88" s="158"/>
    </row>
    <row r="89" spans="1:16" s="59" customFormat="1" x14ac:dyDescent="0.45">
      <c r="B89" s="62"/>
      <c r="C89" s="62"/>
      <c r="D89" s="62"/>
      <c r="E89" s="62"/>
      <c r="F89" s="62"/>
      <c r="G89" s="62"/>
      <c r="H89" s="62"/>
      <c r="I89" s="62"/>
      <c r="J89" s="62"/>
      <c r="K89" s="62"/>
      <c r="L89" s="62"/>
      <c r="N89" s="158"/>
      <c r="O89" s="63"/>
      <c r="P89" s="158"/>
    </row>
    <row r="90" spans="1:16" s="59" customFormat="1" x14ac:dyDescent="0.45">
      <c r="B90" s="51"/>
      <c r="C90" s="64" t="s">
        <v>461</v>
      </c>
      <c r="D90" s="64" t="s">
        <v>462</v>
      </c>
      <c r="E90" s="64" t="s">
        <v>463</v>
      </c>
      <c r="F90" s="64" t="s">
        <v>464</v>
      </c>
      <c r="G90" s="64" t="s">
        <v>465</v>
      </c>
      <c r="H90" s="64" t="s">
        <v>466</v>
      </c>
      <c r="I90" s="64" t="s">
        <v>467</v>
      </c>
      <c r="J90" s="64" t="s">
        <v>468</v>
      </c>
      <c r="K90" s="64" t="s">
        <v>469</v>
      </c>
      <c r="L90" s="51" t="s">
        <v>470</v>
      </c>
      <c r="N90" s="158"/>
      <c r="O90" s="63"/>
      <c r="P90" s="158"/>
    </row>
    <row r="91" spans="1:16" s="59" customFormat="1" ht="45" x14ac:dyDescent="0.45">
      <c r="B91" s="51" t="s">
        <v>73</v>
      </c>
      <c r="C91" s="51">
        <f>'4a. Section 4'!C50</f>
        <v>0</v>
      </c>
      <c r="D91" s="51">
        <f>'4a. Section 4'!D50</f>
        <v>0</v>
      </c>
      <c r="E91" s="51">
        <f>'4a. Section 4'!E50</f>
        <v>0</v>
      </c>
      <c r="F91" s="51">
        <f>'4a. Section 4'!F50</f>
        <v>0</v>
      </c>
      <c r="G91" s="51">
        <f>'4a. Section 4'!G50</f>
        <v>0</v>
      </c>
      <c r="H91" s="51">
        <f>'4a. Section 4'!H50</f>
        <v>0</v>
      </c>
      <c r="I91" s="51">
        <f>'4a. Section 4'!I50</f>
        <v>0</v>
      </c>
      <c r="J91" s="51">
        <f>'4a. Section 4'!J50</f>
        <v>0</v>
      </c>
      <c r="K91" s="51">
        <f>'4a. Section 4'!K50</f>
        <v>0</v>
      </c>
      <c r="L91" s="51">
        <f>'4a. Section 4'!L50</f>
        <v>0</v>
      </c>
      <c r="N91" s="158"/>
      <c r="O91" s="63"/>
      <c r="P91" s="158"/>
    </row>
    <row r="92" spans="1:16" s="59" customFormat="1" x14ac:dyDescent="0.45">
      <c r="B92" s="51" t="s">
        <v>470</v>
      </c>
      <c r="C92" s="51">
        <f>'4a. Section 4'!L50</f>
        <v>0</v>
      </c>
      <c r="D92" s="51">
        <f>'4a. Section 4'!L50</f>
        <v>0</v>
      </c>
      <c r="E92" s="51">
        <f>'4a. Section 4'!L50</f>
        <v>0</v>
      </c>
      <c r="F92" s="51">
        <f>'4a. Section 4'!L50</f>
        <v>0</v>
      </c>
      <c r="G92" s="51">
        <f>'4a. Section 4'!L50</f>
        <v>0</v>
      </c>
      <c r="H92" s="51">
        <f>'4a. Section 4'!L50</f>
        <v>0</v>
      </c>
      <c r="I92" s="51">
        <f>'4a. Section 4'!L50</f>
        <v>0</v>
      </c>
      <c r="J92" s="51">
        <f>'4a. Section 4'!L50</f>
        <v>0</v>
      </c>
      <c r="K92" s="51">
        <f>'4a. Section 4'!L50</f>
        <v>0</v>
      </c>
      <c r="L92" s="51">
        <f>'4a. Section 4'!L50</f>
        <v>0</v>
      </c>
      <c r="N92" s="158"/>
      <c r="O92" s="63"/>
      <c r="P92" s="158"/>
    </row>
    <row r="93" spans="1:16" s="59" customFormat="1" x14ac:dyDescent="0.45">
      <c r="B93" s="62"/>
      <c r="C93" s="62"/>
      <c r="D93" s="62"/>
      <c r="E93" s="62"/>
      <c r="F93" s="62"/>
      <c r="G93" s="62"/>
      <c r="H93" s="62"/>
      <c r="I93" s="62"/>
      <c r="J93" s="62"/>
      <c r="K93" s="62"/>
      <c r="L93" s="62"/>
      <c r="N93" s="158"/>
      <c r="O93" s="63"/>
      <c r="P93" s="158"/>
    </row>
    <row r="94" spans="1:16" s="59" customFormat="1" x14ac:dyDescent="0.45">
      <c r="B94" s="62"/>
      <c r="C94" s="62"/>
      <c r="D94" s="62"/>
      <c r="E94" s="62"/>
      <c r="F94" s="62"/>
      <c r="G94" s="62"/>
      <c r="H94" s="62"/>
      <c r="I94" s="62"/>
      <c r="J94" s="62"/>
      <c r="K94" s="62"/>
      <c r="L94" s="62"/>
      <c r="N94" s="158"/>
      <c r="O94" s="63"/>
      <c r="P94" s="158"/>
    </row>
    <row r="95" spans="1:16" s="59" customFormat="1" x14ac:dyDescent="0.45">
      <c r="A95" s="61" t="s">
        <v>79</v>
      </c>
      <c r="B95" s="62"/>
      <c r="C95" s="62"/>
      <c r="D95" s="62"/>
      <c r="E95" s="62"/>
      <c r="F95" s="62"/>
      <c r="G95" s="62"/>
      <c r="H95" s="62"/>
      <c r="I95" s="62"/>
      <c r="J95" s="62"/>
      <c r="K95" s="62"/>
      <c r="L95" s="62"/>
      <c r="N95" s="157"/>
      <c r="O95" s="63"/>
      <c r="P95" s="158"/>
    </row>
    <row r="96" spans="1:16" s="59" customFormat="1" x14ac:dyDescent="0.45">
      <c r="B96" s="62"/>
      <c r="C96" s="64" t="s">
        <v>461</v>
      </c>
      <c r="D96" s="64" t="s">
        <v>462</v>
      </c>
      <c r="E96" s="64" t="s">
        <v>463</v>
      </c>
      <c r="F96" s="64" t="s">
        <v>464</v>
      </c>
      <c r="G96" s="64" t="s">
        <v>465</v>
      </c>
      <c r="H96" s="64" t="s">
        <v>466</v>
      </c>
      <c r="I96" s="64" t="s">
        <v>467</v>
      </c>
      <c r="J96" s="64" t="s">
        <v>468</v>
      </c>
      <c r="K96" s="64" t="s">
        <v>469</v>
      </c>
      <c r="L96" s="51" t="s">
        <v>470</v>
      </c>
      <c r="N96" s="158"/>
      <c r="O96" s="63"/>
      <c r="P96" s="158"/>
    </row>
    <row r="97" spans="1:16" s="59" customFormat="1" x14ac:dyDescent="0.45">
      <c r="B97" s="51"/>
      <c r="C97" s="51">
        <f>'4a. Section 4'!C64</f>
        <v>0</v>
      </c>
      <c r="D97" s="51">
        <f>'4a. Section 4'!D64</f>
        <v>0</v>
      </c>
      <c r="E97" s="51">
        <f>'4a. Section 4'!E64</f>
        <v>0</v>
      </c>
      <c r="F97" s="51">
        <f>'4a. Section 4'!F64</f>
        <v>0</v>
      </c>
      <c r="G97" s="51">
        <f>'4a. Section 4'!G64</f>
        <v>0</v>
      </c>
      <c r="H97" s="51">
        <f>'4a. Section 4'!H64</f>
        <v>0</v>
      </c>
      <c r="I97" s="51">
        <f>'4a. Section 4'!I64</f>
        <v>0</v>
      </c>
      <c r="J97" s="51">
        <f>'4a. Section 4'!J64</f>
        <v>0</v>
      </c>
      <c r="K97" s="51">
        <f>'4a. Section 4'!K64</f>
        <v>0</v>
      </c>
      <c r="L97" s="51">
        <f>'4a. Section 4'!L64</f>
        <v>0</v>
      </c>
      <c r="N97" s="158"/>
      <c r="O97" s="63"/>
      <c r="P97" s="158"/>
    </row>
    <row r="98" spans="1:16" s="59" customFormat="1" ht="45" x14ac:dyDescent="0.45">
      <c r="B98" s="51" t="s">
        <v>74</v>
      </c>
      <c r="C98" s="51">
        <f>'4a. Section 4'!L64</f>
        <v>0</v>
      </c>
      <c r="D98" s="51">
        <f>'4a. Section 4'!L64</f>
        <v>0</v>
      </c>
      <c r="E98" s="51">
        <f>'4a. Section 4'!L64</f>
        <v>0</v>
      </c>
      <c r="F98" s="51">
        <f>'4a. Section 4'!L64</f>
        <v>0</v>
      </c>
      <c r="G98" s="51">
        <f>'4a. Section 4'!L64</f>
        <v>0</v>
      </c>
      <c r="H98" s="51">
        <f>'4a. Section 4'!L64</f>
        <v>0</v>
      </c>
      <c r="I98" s="51">
        <f>'4a. Section 4'!L64</f>
        <v>0</v>
      </c>
      <c r="J98" s="51">
        <f>'4a. Section 4'!L64</f>
        <v>0</v>
      </c>
      <c r="K98" s="51">
        <f>'4a. Section 4'!L64</f>
        <v>0</v>
      </c>
      <c r="L98" s="51">
        <f>'4a. Section 4'!L64</f>
        <v>0</v>
      </c>
      <c r="N98" s="158"/>
      <c r="O98" s="63"/>
      <c r="P98" s="158"/>
    </row>
    <row r="99" spans="1:16" s="59" customFormat="1" x14ac:dyDescent="0.45">
      <c r="B99" s="51" t="s">
        <v>470</v>
      </c>
      <c r="C99" s="62"/>
      <c r="D99" s="62"/>
      <c r="E99" s="62"/>
      <c r="F99" s="62"/>
      <c r="G99" s="62"/>
      <c r="H99" s="62"/>
      <c r="I99" s="62"/>
      <c r="J99" s="62"/>
      <c r="K99" s="62"/>
      <c r="L99" s="62"/>
      <c r="N99" s="158"/>
      <c r="O99" s="63"/>
      <c r="P99" s="158"/>
    </row>
    <row r="100" spans="1:16" s="59" customFormat="1" x14ac:dyDescent="0.45">
      <c r="A100" s="61" t="s">
        <v>54</v>
      </c>
      <c r="C100" s="62"/>
      <c r="D100" s="62"/>
      <c r="E100" s="62"/>
      <c r="F100" s="62"/>
      <c r="G100" s="62"/>
      <c r="H100" s="62"/>
      <c r="I100" s="62"/>
      <c r="J100" s="62"/>
      <c r="K100" s="62"/>
      <c r="L100" s="62"/>
      <c r="N100" s="158"/>
      <c r="O100" s="158"/>
      <c r="P100" s="158"/>
    </row>
    <row r="101" spans="1:16" s="59" customFormat="1" x14ac:dyDescent="0.45">
      <c r="C101" s="62"/>
      <c r="D101" s="62"/>
      <c r="E101" s="62"/>
      <c r="F101" s="62"/>
      <c r="G101" s="62"/>
      <c r="H101" s="62"/>
      <c r="I101" s="62"/>
      <c r="J101" s="62"/>
      <c r="K101" s="62"/>
      <c r="L101" s="62"/>
      <c r="N101" s="158"/>
      <c r="O101" s="158"/>
      <c r="P101" s="158"/>
    </row>
    <row r="102" spans="1:16" s="59" customFormat="1" x14ac:dyDescent="0.45">
      <c r="B102" s="51"/>
      <c r="C102" s="51" t="s">
        <v>559</v>
      </c>
      <c r="D102" s="51" t="s">
        <v>560</v>
      </c>
      <c r="E102" s="51" t="s">
        <v>561</v>
      </c>
      <c r="F102" s="51" t="s">
        <v>113</v>
      </c>
      <c r="G102" s="51" t="s">
        <v>562</v>
      </c>
      <c r="H102" s="51" t="s">
        <v>563</v>
      </c>
      <c r="I102" s="51" t="s">
        <v>564</v>
      </c>
      <c r="J102" s="51" t="s">
        <v>565</v>
      </c>
      <c r="K102" s="51" t="s">
        <v>566</v>
      </c>
      <c r="L102" s="51" t="s">
        <v>470</v>
      </c>
      <c r="N102" s="158"/>
      <c r="O102" s="158"/>
      <c r="P102" s="158"/>
    </row>
    <row r="103" spans="1:16" s="59" customFormat="1" ht="30" x14ac:dyDescent="0.45">
      <c r="B103" s="51" t="s">
        <v>16</v>
      </c>
      <c r="C103" s="51">
        <f>'4a. Section 4'!P8</f>
        <v>0</v>
      </c>
      <c r="D103" s="51">
        <f>'4a. Section 4'!Q8</f>
        <v>0</v>
      </c>
      <c r="E103" s="51">
        <f>'4a. Section 4'!R8</f>
        <v>0</v>
      </c>
      <c r="F103" s="51">
        <f>'4a. Section 4'!S8</f>
        <v>0</v>
      </c>
      <c r="G103" s="51">
        <f>'4a. Section 4'!T8</f>
        <v>0</v>
      </c>
      <c r="H103" s="51">
        <f>'4a. Section 4'!U8</f>
        <v>0</v>
      </c>
      <c r="I103" s="51">
        <f>'4a. Section 4'!V8</f>
        <v>0</v>
      </c>
      <c r="J103" s="51">
        <f>'4a. Section 4'!W8</f>
        <v>0</v>
      </c>
      <c r="K103" s="51">
        <f>'4a. Section 4'!X8</f>
        <v>0</v>
      </c>
      <c r="L103" s="51">
        <f>'4a. Section 4'!Y8</f>
        <v>0</v>
      </c>
      <c r="N103" s="158"/>
      <c r="O103" s="158"/>
      <c r="P103" s="158"/>
    </row>
    <row r="104" spans="1:16" s="59" customFormat="1" x14ac:dyDescent="0.45">
      <c r="B104" s="51" t="s">
        <v>470</v>
      </c>
      <c r="C104" s="51">
        <f>'4a. Section 4'!Y8</f>
        <v>0</v>
      </c>
      <c r="D104" s="51">
        <f>'4a. Section 4'!Y8</f>
        <v>0</v>
      </c>
      <c r="E104" s="51">
        <f>'4a. Section 4'!Y8</f>
        <v>0</v>
      </c>
      <c r="F104" s="51">
        <f>'4a. Section 4'!Y8</f>
        <v>0</v>
      </c>
      <c r="G104" s="51">
        <f>'4a. Section 4'!Y8</f>
        <v>0</v>
      </c>
      <c r="H104" s="51">
        <f>'4a. Section 4'!Y8</f>
        <v>0</v>
      </c>
      <c r="I104" s="51">
        <f>'4a. Section 4'!Y8</f>
        <v>0</v>
      </c>
      <c r="J104" s="51">
        <f>'4a. Section 4'!Y8</f>
        <v>0</v>
      </c>
      <c r="K104" s="51">
        <f>'4a. Section 4'!Y8</f>
        <v>0</v>
      </c>
      <c r="L104" s="51">
        <f>'4a. Section 4'!Y8</f>
        <v>0</v>
      </c>
      <c r="N104" s="158"/>
      <c r="O104" s="158"/>
      <c r="P104" s="158"/>
    </row>
    <row r="105" spans="1:16" s="59" customFormat="1" x14ac:dyDescent="0.45">
      <c r="B105" s="62"/>
      <c r="C105" s="62"/>
      <c r="D105" s="62"/>
      <c r="E105" s="62"/>
      <c r="F105" s="62"/>
      <c r="G105" s="62"/>
      <c r="H105" s="62"/>
      <c r="I105" s="62"/>
      <c r="J105" s="62"/>
      <c r="K105" s="62"/>
      <c r="L105" s="62"/>
      <c r="N105" s="158"/>
      <c r="O105" s="158"/>
      <c r="P105" s="158"/>
    </row>
    <row r="106" spans="1:16" s="59" customFormat="1" x14ac:dyDescent="0.45">
      <c r="B106" s="62"/>
      <c r="C106" s="62"/>
      <c r="D106" s="62"/>
      <c r="E106" s="62"/>
      <c r="F106" s="62"/>
      <c r="G106" s="62"/>
      <c r="H106" s="62"/>
      <c r="I106" s="62"/>
      <c r="J106" s="62"/>
      <c r="K106" s="62"/>
      <c r="L106" s="62"/>
      <c r="N106" s="158"/>
      <c r="O106" s="158"/>
      <c r="P106" s="158"/>
    </row>
    <row r="107" spans="1:16" s="59" customFormat="1" x14ac:dyDescent="0.45">
      <c r="A107" s="61" t="s">
        <v>55</v>
      </c>
      <c r="B107" s="62"/>
      <c r="C107" s="62"/>
      <c r="D107" s="62"/>
      <c r="E107" s="62"/>
      <c r="F107" s="62"/>
      <c r="G107" s="62"/>
      <c r="H107" s="62"/>
      <c r="I107" s="62"/>
      <c r="J107" s="62"/>
      <c r="K107" s="62"/>
      <c r="L107" s="62"/>
      <c r="N107" s="158"/>
      <c r="O107" s="158"/>
      <c r="P107" s="158"/>
    </row>
    <row r="108" spans="1:16" s="59" customFormat="1" x14ac:dyDescent="0.45">
      <c r="B108" s="62"/>
      <c r="C108" s="62"/>
      <c r="D108" s="62"/>
      <c r="E108" s="62"/>
      <c r="F108" s="62"/>
      <c r="G108" s="62"/>
      <c r="H108" s="62"/>
      <c r="I108" s="62"/>
      <c r="J108" s="62"/>
      <c r="K108" s="62"/>
      <c r="L108" s="62"/>
      <c r="N108" s="158"/>
      <c r="O108" s="158"/>
      <c r="P108" s="158"/>
    </row>
    <row r="109" spans="1:16" s="59" customFormat="1" x14ac:dyDescent="0.45">
      <c r="B109" s="51"/>
      <c r="C109" s="51" t="s">
        <v>559</v>
      </c>
      <c r="D109" s="51" t="s">
        <v>560</v>
      </c>
      <c r="E109" s="51" t="s">
        <v>561</v>
      </c>
      <c r="F109" s="51" t="s">
        <v>113</v>
      </c>
      <c r="G109" s="51" t="s">
        <v>562</v>
      </c>
      <c r="H109" s="51" t="s">
        <v>563</v>
      </c>
      <c r="I109" s="51" t="s">
        <v>564</v>
      </c>
      <c r="J109" s="51" t="s">
        <v>565</v>
      </c>
      <c r="K109" s="51" t="s">
        <v>566</v>
      </c>
      <c r="L109" s="51" t="s">
        <v>470</v>
      </c>
      <c r="N109" s="158"/>
      <c r="O109" s="158"/>
      <c r="P109" s="158"/>
    </row>
    <row r="110" spans="1:16" s="59" customFormat="1" x14ac:dyDescent="0.45">
      <c r="B110" s="51" t="s">
        <v>51</v>
      </c>
      <c r="C110" s="51">
        <f>'4a. Section 4'!P22</f>
        <v>0</v>
      </c>
      <c r="D110" s="51">
        <f>'4a. Section 4'!Q22</f>
        <v>0</v>
      </c>
      <c r="E110" s="51">
        <f>'4a. Section 4'!R22</f>
        <v>0</v>
      </c>
      <c r="F110" s="51">
        <f>'4a. Section 4'!S22</f>
        <v>0</v>
      </c>
      <c r="G110" s="51">
        <f>'4a. Section 4'!T22</f>
        <v>0</v>
      </c>
      <c r="H110" s="51">
        <f>'4a. Section 4'!U22</f>
        <v>0</v>
      </c>
      <c r="I110" s="51">
        <f>'4a. Section 4'!V22</f>
        <v>0</v>
      </c>
      <c r="J110" s="51">
        <f>'4a. Section 4'!W22</f>
        <v>0</v>
      </c>
      <c r="K110" s="51">
        <f>'4a. Section 4'!X22</f>
        <v>0</v>
      </c>
      <c r="L110" s="51">
        <f>'4a. Section 4'!Y22</f>
        <v>0</v>
      </c>
      <c r="N110" s="158"/>
      <c r="O110" s="158"/>
      <c r="P110" s="158"/>
    </row>
    <row r="111" spans="1:16" s="59" customFormat="1" x14ac:dyDescent="0.45">
      <c r="B111" s="51" t="s">
        <v>470</v>
      </c>
      <c r="C111" s="51">
        <f>'4a. Section 4'!Y22</f>
        <v>0</v>
      </c>
      <c r="D111" s="51">
        <f>'4a. Section 4'!Y22</f>
        <v>0</v>
      </c>
      <c r="E111" s="51">
        <f>'4a. Section 4'!Y22</f>
        <v>0</v>
      </c>
      <c r="F111" s="51">
        <f>'4a. Section 4'!Y22</f>
        <v>0</v>
      </c>
      <c r="G111" s="51">
        <f>'4a. Section 4'!Y22</f>
        <v>0</v>
      </c>
      <c r="H111" s="51">
        <f>'4a. Section 4'!Y22</f>
        <v>0</v>
      </c>
      <c r="I111" s="51">
        <f>'4a. Section 4'!Y22</f>
        <v>0</v>
      </c>
      <c r="J111" s="51">
        <f>'4a. Section 4'!Y22</f>
        <v>0</v>
      </c>
      <c r="K111" s="51">
        <f>'4a. Section 4'!Y22</f>
        <v>0</v>
      </c>
      <c r="L111" s="51">
        <f>'4a. Section 4'!Y22</f>
        <v>0</v>
      </c>
      <c r="N111" s="158"/>
      <c r="O111" s="158"/>
      <c r="P111" s="158"/>
    </row>
    <row r="112" spans="1:16" s="59" customFormat="1" x14ac:dyDescent="0.45">
      <c r="B112" s="63"/>
      <c r="C112" s="63"/>
      <c r="D112" s="63"/>
      <c r="E112" s="63"/>
      <c r="F112" s="63"/>
      <c r="G112" s="63"/>
      <c r="H112" s="63"/>
      <c r="I112" s="63"/>
      <c r="J112" s="63"/>
      <c r="K112" s="63"/>
      <c r="L112" s="63"/>
    </row>
    <row r="113" spans="1:12" s="59" customFormat="1" x14ac:dyDescent="0.45">
      <c r="A113" s="61" t="s">
        <v>56</v>
      </c>
      <c r="B113" s="63"/>
      <c r="C113" s="63"/>
      <c r="D113" s="63"/>
      <c r="E113" s="63"/>
      <c r="F113" s="63"/>
      <c r="G113" s="63"/>
      <c r="H113" s="63"/>
      <c r="I113" s="63"/>
      <c r="J113" s="63"/>
      <c r="K113" s="63"/>
      <c r="L113" s="63"/>
    </row>
    <row r="114" spans="1:12" s="59" customFormat="1" x14ac:dyDescent="0.45">
      <c r="B114" s="51"/>
      <c r="C114" s="51" t="s">
        <v>559</v>
      </c>
      <c r="D114" s="51" t="s">
        <v>560</v>
      </c>
      <c r="E114" s="51" t="s">
        <v>561</v>
      </c>
      <c r="F114" s="51" t="s">
        <v>113</v>
      </c>
      <c r="G114" s="51" t="s">
        <v>562</v>
      </c>
      <c r="H114" s="51" t="s">
        <v>563</v>
      </c>
      <c r="I114" s="51" t="s">
        <v>564</v>
      </c>
      <c r="J114" s="51" t="s">
        <v>565</v>
      </c>
      <c r="K114" s="51" t="s">
        <v>566</v>
      </c>
      <c r="L114" s="51" t="s">
        <v>470</v>
      </c>
    </row>
    <row r="115" spans="1:12" s="59" customFormat="1" ht="30" x14ac:dyDescent="0.45">
      <c r="B115" s="51" t="s">
        <v>28</v>
      </c>
      <c r="C115" s="51">
        <f>'4a. Section 4'!P36</f>
        <v>0</v>
      </c>
      <c r="D115" s="51">
        <f>'4a. Section 4'!Q36</f>
        <v>0</v>
      </c>
      <c r="E115" s="51">
        <f>'4a. Section 4'!R36</f>
        <v>0</v>
      </c>
      <c r="F115" s="51">
        <f>'4a. Section 4'!S36</f>
        <v>0</v>
      </c>
      <c r="G115" s="51">
        <f>'4a. Section 4'!T36</f>
        <v>0</v>
      </c>
      <c r="H115" s="51">
        <f>'4a. Section 4'!U36</f>
        <v>0</v>
      </c>
      <c r="I115" s="51">
        <f>'4a. Section 4'!V36</f>
        <v>0</v>
      </c>
      <c r="J115" s="51">
        <f>'4a. Section 4'!W36</f>
        <v>0</v>
      </c>
      <c r="K115" s="51">
        <f>'4a. Section 4'!X36</f>
        <v>0</v>
      </c>
      <c r="L115" s="51">
        <f>'4a. Section 4'!Y36</f>
        <v>0</v>
      </c>
    </row>
    <row r="116" spans="1:12" s="59" customFormat="1" x14ac:dyDescent="0.45">
      <c r="B116" s="51" t="s">
        <v>470</v>
      </c>
      <c r="C116" s="51">
        <f>'4a. Section 4'!Y36</f>
        <v>0</v>
      </c>
      <c r="D116" s="51">
        <f>'4a. Section 4'!Y36</f>
        <v>0</v>
      </c>
      <c r="E116" s="51">
        <f>'4a. Section 4'!Y36</f>
        <v>0</v>
      </c>
      <c r="F116" s="51">
        <f>'4a. Section 4'!Y36</f>
        <v>0</v>
      </c>
      <c r="G116" s="51">
        <f>'4a. Section 4'!Y36</f>
        <v>0</v>
      </c>
      <c r="H116" s="51">
        <f>'4a. Section 4'!Y36</f>
        <v>0</v>
      </c>
      <c r="I116" s="51">
        <f>'4a. Section 4'!Y36</f>
        <v>0</v>
      </c>
      <c r="J116" s="51">
        <f>'4a. Section 4'!Y36</f>
        <v>0</v>
      </c>
      <c r="K116" s="51">
        <f>'4a. Section 4'!Y36</f>
        <v>0</v>
      </c>
      <c r="L116" s="51">
        <f>'4a. Section 4'!Y36</f>
        <v>0</v>
      </c>
    </row>
    <row r="117" spans="1:12" s="59" customFormat="1" x14ac:dyDescent="0.45">
      <c r="B117" s="62"/>
      <c r="C117" s="62"/>
      <c r="D117" s="62"/>
      <c r="E117" s="62"/>
      <c r="F117" s="62"/>
      <c r="G117" s="62"/>
      <c r="H117" s="62"/>
      <c r="I117" s="62"/>
      <c r="J117" s="62"/>
      <c r="K117" s="62"/>
      <c r="L117" s="62"/>
    </row>
    <row r="118" spans="1:12" s="59" customFormat="1" x14ac:dyDescent="0.45">
      <c r="A118" s="61" t="s">
        <v>57</v>
      </c>
      <c r="B118" s="62"/>
      <c r="C118" s="62"/>
      <c r="D118" s="62"/>
      <c r="E118" s="62"/>
      <c r="F118" s="62"/>
      <c r="G118" s="62"/>
      <c r="H118" s="62"/>
      <c r="I118" s="62"/>
      <c r="J118" s="62"/>
      <c r="K118" s="62"/>
      <c r="L118" s="62"/>
    </row>
    <row r="119" spans="1:12" s="59" customFormat="1" x14ac:dyDescent="0.45">
      <c r="B119" s="62"/>
      <c r="C119" s="62"/>
      <c r="D119" s="62"/>
      <c r="E119" s="62"/>
      <c r="F119" s="62"/>
      <c r="G119" s="62"/>
      <c r="H119" s="62"/>
      <c r="I119" s="62"/>
      <c r="J119" s="62"/>
      <c r="K119" s="62"/>
      <c r="L119" s="62"/>
    </row>
    <row r="120" spans="1:12" s="59" customFormat="1" x14ac:dyDescent="0.45">
      <c r="B120" s="51"/>
      <c r="C120" s="51" t="s">
        <v>559</v>
      </c>
      <c r="D120" s="51" t="s">
        <v>560</v>
      </c>
      <c r="E120" s="51" t="s">
        <v>561</v>
      </c>
      <c r="F120" s="51" t="s">
        <v>113</v>
      </c>
      <c r="G120" s="51" t="s">
        <v>562</v>
      </c>
      <c r="H120" s="51" t="s">
        <v>563</v>
      </c>
      <c r="I120" s="51" t="s">
        <v>564</v>
      </c>
      <c r="J120" s="51" t="s">
        <v>565</v>
      </c>
      <c r="K120" s="51" t="s">
        <v>566</v>
      </c>
      <c r="L120" s="51" t="s">
        <v>470</v>
      </c>
    </row>
    <row r="121" spans="1:12" s="59" customFormat="1" ht="45" x14ac:dyDescent="0.45">
      <c r="B121" s="51" t="s">
        <v>18</v>
      </c>
      <c r="C121" s="51">
        <f>'4a. Section 4'!P50</f>
        <v>0</v>
      </c>
      <c r="D121" s="51">
        <f>'4a. Section 4'!Q50</f>
        <v>0</v>
      </c>
      <c r="E121" s="51">
        <f>'4a. Section 4'!R50</f>
        <v>0</v>
      </c>
      <c r="F121" s="51">
        <f>'4a. Section 4'!S50</f>
        <v>0</v>
      </c>
      <c r="G121" s="51">
        <f>'4a. Section 4'!T50</f>
        <v>0</v>
      </c>
      <c r="H121" s="51">
        <f>'4a. Section 4'!U50</f>
        <v>0</v>
      </c>
      <c r="I121" s="51">
        <f>'4a. Section 4'!V50</f>
        <v>0</v>
      </c>
      <c r="J121" s="51">
        <f>'4a. Section 4'!W50</f>
        <v>0</v>
      </c>
      <c r="K121" s="51">
        <f>'4a. Section 4'!X50</f>
        <v>0</v>
      </c>
      <c r="L121" s="51">
        <f>'4a. Section 4'!Y50</f>
        <v>0</v>
      </c>
    </row>
    <row r="122" spans="1:12" s="59" customFormat="1" x14ac:dyDescent="0.45">
      <c r="B122" s="51" t="s">
        <v>470</v>
      </c>
      <c r="C122" s="51">
        <f>'4a. Section 4'!Y50</f>
        <v>0</v>
      </c>
      <c r="D122" s="51">
        <f>'4a. Section 4'!Y50</f>
        <v>0</v>
      </c>
      <c r="E122" s="51">
        <f>'4a. Section 4'!Y50</f>
        <v>0</v>
      </c>
      <c r="F122" s="51">
        <f>'4a. Section 4'!Y50</f>
        <v>0</v>
      </c>
      <c r="G122" s="51">
        <f>'4a. Section 4'!Y50</f>
        <v>0</v>
      </c>
      <c r="H122" s="51">
        <f>'4a. Section 4'!Y50</f>
        <v>0</v>
      </c>
      <c r="I122" s="51">
        <f>'4a. Section 4'!Y50</f>
        <v>0</v>
      </c>
      <c r="J122" s="51">
        <f>'4a. Section 4'!Y50</f>
        <v>0</v>
      </c>
      <c r="K122" s="51">
        <f>'4a. Section 4'!Y50</f>
        <v>0</v>
      </c>
      <c r="L122" s="51">
        <f>'4a. Section 4'!Y50</f>
        <v>0</v>
      </c>
    </row>
    <row r="123" spans="1:12" s="59" customFormat="1" x14ac:dyDescent="0.45">
      <c r="B123" s="62"/>
      <c r="C123" s="62"/>
      <c r="D123" s="62"/>
      <c r="E123" s="62"/>
      <c r="F123" s="62"/>
      <c r="G123" s="62"/>
      <c r="H123" s="62"/>
      <c r="I123" s="62"/>
      <c r="J123" s="62"/>
      <c r="K123" s="62"/>
      <c r="L123" s="62"/>
    </row>
    <row r="124" spans="1:12" s="59" customFormat="1" x14ac:dyDescent="0.45">
      <c r="A124" s="61" t="s">
        <v>58</v>
      </c>
      <c r="B124" s="62"/>
      <c r="C124" s="62"/>
      <c r="D124" s="62"/>
      <c r="E124" s="62"/>
      <c r="F124" s="62"/>
      <c r="G124" s="62"/>
      <c r="H124" s="62"/>
      <c r="I124" s="62"/>
      <c r="J124" s="62"/>
      <c r="K124" s="62"/>
      <c r="L124" s="62"/>
    </row>
    <row r="125" spans="1:12" s="59" customFormat="1" x14ac:dyDescent="0.45">
      <c r="B125" s="62"/>
      <c r="C125" s="62"/>
      <c r="D125" s="62"/>
      <c r="E125" s="62"/>
      <c r="F125" s="62"/>
      <c r="G125" s="62"/>
      <c r="H125" s="62"/>
      <c r="I125" s="62"/>
      <c r="J125" s="62"/>
      <c r="K125" s="62"/>
      <c r="L125" s="62"/>
    </row>
    <row r="126" spans="1:12" s="59" customFormat="1" x14ac:dyDescent="0.45">
      <c r="B126" s="51"/>
      <c r="C126" s="62"/>
      <c r="D126" s="62"/>
      <c r="E126" s="62"/>
      <c r="F126" s="62"/>
      <c r="G126" s="62"/>
      <c r="H126" s="62"/>
      <c r="I126" s="62"/>
      <c r="J126" s="62"/>
      <c r="K126" s="62"/>
      <c r="L126" s="62"/>
    </row>
    <row r="127" spans="1:12" s="59" customFormat="1" ht="45" x14ac:dyDescent="0.45">
      <c r="B127" s="51" t="s">
        <v>17</v>
      </c>
      <c r="C127" s="51" t="s">
        <v>559</v>
      </c>
      <c r="D127" s="51" t="s">
        <v>560</v>
      </c>
      <c r="E127" s="51" t="s">
        <v>561</v>
      </c>
      <c r="F127" s="51" t="s">
        <v>113</v>
      </c>
      <c r="G127" s="51" t="s">
        <v>562</v>
      </c>
      <c r="H127" s="51" t="s">
        <v>563</v>
      </c>
      <c r="I127" s="51" t="s">
        <v>564</v>
      </c>
      <c r="J127" s="51" t="s">
        <v>565</v>
      </c>
      <c r="K127" s="51" t="s">
        <v>566</v>
      </c>
      <c r="L127" s="51" t="s">
        <v>470</v>
      </c>
    </row>
    <row r="128" spans="1:12" s="59" customFormat="1" x14ac:dyDescent="0.45">
      <c r="B128" s="51" t="s">
        <v>470</v>
      </c>
      <c r="C128" s="51">
        <f>'4a. Section 4'!P64</f>
        <v>0</v>
      </c>
      <c r="D128" s="51">
        <f>'4a. Section 4'!Q64</f>
        <v>0</v>
      </c>
      <c r="E128" s="51">
        <f>'4a. Section 4'!R64</f>
        <v>0</v>
      </c>
      <c r="F128" s="51">
        <f>'4a. Section 4'!S64</f>
        <v>0</v>
      </c>
      <c r="G128" s="51">
        <f>'4a. Section 4'!T64</f>
        <v>0</v>
      </c>
      <c r="H128" s="51">
        <f>'4a. Section 4'!U64</f>
        <v>0</v>
      </c>
      <c r="I128" s="51">
        <f>'4a. Section 4'!V64</f>
        <v>0</v>
      </c>
      <c r="J128" s="51">
        <f>'4a. Section 4'!W64</f>
        <v>0</v>
      </c>
      <c r="K128" s="51">
        <f>'4a. Section 4'!X64</f>
        <v>0</v>
      </c>
      <c r="L128" s="51">
        <f>'4a. Section 4'!Y64</f>
        <v>0</v>
      </c>
    </row>
    <row r="129" spans="1:12" s="59" customFormat="1" x14ac:dyDescent="0.45">
      <c r="B129" s="51" t="s">
        <v>470</v>
      </c>
      <c r="C129" s="51">
        <f>'4a. Section 4'!Y64</f>
        <v>0</v>
      </c>
      <c r="D129" s="51">
        <f>'4a. Section 4'!Y64</f>
        <v>0</v>
      </c>
      <c r="E129" s="51">
        <f>'4a. Section 4'!Y64</f>
        <v>0</v>
      </c>
      <c r="F129" s="51">
        <f>'4a. Section 4'!Y64</f>
        <v>0</v>
      </c>
      <c r="G129" s="51">
        <f>'4a. Section 4'!Y64</f>
        <v>0</v>
      </c>
      <c r="H129" s="51">
        <f>'4a. Section 4'!Y64</f>
        <v>0</v>
      </c>
      <c r="I129" s="51">
        <f>'4a. Section 4'!Y64</f>
        <v>0</v>
      </c>
      <c r="J129" s="51">
        <f>'4a. Section 4'!Y64</f>
        <v>0</v>
      </c>
      <c r="K129" s="51">
        <f>'4a. Section 4'!Y64</f>
        <v>0</v>
      </c>
      <c r="L129" s="51">
        <f>'4a. Section 4'!Y64</f>
        <v>0</v>
      </c>
    </row>
    <row r="130" spans="1:12" s="59" customFormat="1" x14ac:dyDescent="0.45">
      <c r="B130" s="62"/>
      <c r="C130" s="62"/>
      <c r="D130" s="62"/>
      <c r="E130" s="62"/>
      <c r="F130" s="62"/>
      <c r="G130" s="62"/>
      <c r="H130" s="62"/>
      <c r="I130" s="62"/>
      <c r="J130" s="62"/>
      <c r="K130" s="62"/>
      <c r="L130" s="62"/>
    </row>
    <row r="131" spans="1:12" s="59" customFormat="1" x14ac:dyDescent="0.45">
      <c r="A131" s="61" t="s">
        <v>30</v>
      </c>
      <c r="B131" s="62"/>
      <c r="C131" s="62"/>
      <c r="D131" s="62"/>
      <c r="E131" s="62"/>
      <c r="F131" s="62"/>
      <c r="G131" s="62"/>
      <c r="H131" s="62"/>
      <c r="I131" s="62"/>
      <c r="J131" s="62"/>
      <c r="K131" s="62"/>
      <c r="L131" s="62"/>
    </row>
    <row r="132" spans="1:12" s="59" customFormat="1" x14ac:dyDescent="0.45">
      <c r="B132" s="62"/>
      <c r="C132" s="62"/>
      <c r="D132" s="62"/>
      <c r="E132" s="62"/>
      <c r="F132" s="62"/>
      <c r="G132" s="62"/>
      <c r="H132" s="62"/>
      <c r="I132" s="62"/>
      <c r="J132" s="62"/>
      <c r="K132" s="62"/>
      <c r="L132" s="62"/>
    </row>
    <row r="133" spans="1:12" s="59" customFormat="1" x14ac:dyDescent="0.45">
      <c r="A133" s="58" t="s">
        <v>80</v>
      </c>
      <c r="B133" s="65"/>
      <c r="C133" s="65"/>
      <c r="D133" s="65"/>
      <c r="E133" s="65"/>
      <c r="F133" s="65"/>
      <c r="G133" s="65"/>
      <c r="H133" s="65"/>
      <c r="I133" s="65"/>
      <c r="J133" s="65"/>
      <c r="K133" s="65"/>
      <c r="L133" s="65"/>
    </row>
    <row r="134" spans="1:12" s="59" customFormat="1" x14ac:dyDescent="0.45">
      <c r="B134" s="51"/>
      <c r="C134" s="51" t="s">
        <v>559</v>
      </c>
      <c r="D134" s="51" t="s">
        <v>560</v>
      </c>
      <c r="E134" s="51" t="s">
        <v>561</v>
      </c>
      <c r="F134" s="51" t="s">
        <v>113</v>
      </c>
      <c r="G134" s="51" t="s">
        <v>562</v>
      </c>
      <c r="H134" s="51" t="s">
        <v>563</v>
      </c>
      <c r="I134" s="51" t="s">
        <v>564</v>
      </c>
      <c r="J134" s="51" t="s">
        <v>565</v>
      </c>
      <c r="K134" s="51" t="s">
        <v>566</v>
      </c>
      <c r="L134" s="51" t="s">
        <v>470</v>
      </c>
    </row>
    <row r="135" spans="1:12" s="59" customFormat="1" x14ac:dyDescent="0.45">
      <c r="B135" s="51" t="s">
        <v>31</v>
      </c>
      <c r="C135" s="51">
        <f>'4b. Résultats supplémentaires'!P9</f>
        <v>0</v>
      </c>
      <c r="D135" s="51">
        <f>'4b. Résultats supplémentaires'!Q9</f>
        <v>0</v>
      </c>
      <c r="E135" s="51">
        <f>'4b. Résultats supplémentaires'!R9</f>
        <v>0</v>
      </c>
      <c r="F135" s="51">
        <f>'4b. Résultats supplémentaires'!S9</f>
        <v>0</v>
      </c>
      <c r="G135" s="51">
        <f>'4b. Résultats supplémentaires'!T9</f>
        <v>0</v>
      </c>
      <c r="H135" s="51">
        <f>'4b. Résultats supplémentaires'!U9</f>
        <v>0</v>
      </c>
      <c r="I135" s="51">
        <f>'4b. Résultats supplémentaires'!V9</f>
        <v>0</v>
      </c>
      <c r="J135" s="51">
        <f>'4b. Résultats supplémentaires'!W9</f>
        <v>0</v>
      </c>
      <c r="K135" s="51">
        <f>'4b. Résultats supplémentaires'!X9</f>
        <v>0</v>
      </c>
      <c r="L135" s="51">
        <f>'4b. Résultats supplémentaires'!Y9</f>
        <v>0</v>
      </c>
    </row>
    <row r="136" spans="1:12" s="59" customFormat="1" x14ac:dyDescent="0.45">
      <c r="B136" s="51" t="s">
        <v>470</v>
      </c>
      <c r="C136" s="51">
        <f>'4b. Résultats supplémentaires'!Y9</f>
        <v>0</v>
      </c>
      <c r="D136" s="51">
        <f>'4b. Résultats supplémentaires'!Y9</f>
        <v>0</v>
      </c>
      <c r="E136" s="51">
        <f>'4b. Résultats supplémentaires'!Y9</f>
        <v>0</v>
      </c>
      <c r="F136" s="51">
        <f>'4b. Résultats supplémentaires'!Y9</f>
        <v>0</v>
      </c>
      <c r="G136" s="51">
        <f>'4b. Résultats supplémentaires'!Y9</f>
        <v>0</v>
      </c>
      <c r="H136" s="51">
        <f>'4b. Résultats supplémentaires'!Y9</f>
        <v>0</v>
      </c>
      <c r="I136" s="51">
        <f>'4b. Résultats supplémentaires'!Y9</f>
        <v>0</v>
      </c>
      <c r="J136" s="51">
        <f>'4b. Résultats supplémentaires'!Y9</f>
        <v>0</v>
      </c>
      <c r="K136" s="51">
        <f>'4b. Résultats supplémentaires'!Y9</f>
        <v>0</v>
      </c>
      <c r="L136" s="51">
        <f>'4b. Résultats supplémentaires'!Y9</f>
        <v>0</v>
      </c>
    </row>
    <row r="137" spans="1:12" s="59" customFormat="1" x14ac:dyDescent="0.45">
      <c r="B137" s="62"/>
      <c r="C137" s="62"/>
      <c r="D137" s="62"/>
      <c r="E137" s="62"/>
      <c r="F137" s="62"/>
      <c r="G137" s="62"/>
      <c r="H137" s="62"/>
      <c r="I137" s="62"/>
      <c r="J137" s="62"/>
      <c r="K137" s="62"/>
      <c r="L137" s="62"/>
    </row>
    <row r="138" spans="1:12" s="59" customFormat="1" x14ac:dyDescent="0.45">
      <c r="A138" s="58" t="s">
        <v>81</v>
      </c>
      <c r="B138" s="65"/>
      <c r="C138" s="65"/>
      <c r="D138" s="65"/>
      <c r="E138" s="65"/>
      <c r="F138" s="65"/>
      <c r="G138" s="65"/>
      <c r="H138" s="65"/>
      <c r="I138" s="65"/>
      <c r="J138" s="65"/>
      <c r="K138" s="65"/>
      <c r="L138" s="65"/>
    </row>
    <row r="139" spans="1:12" s="59" customFormat="1" x14ac:dyDescent="0.45">
      <c r="B139" s="51"/>
      <c r="C139" s="51" t="s">
        <v>559</v>
      </c>
      <c r="D139" s="51" t="s">
        <v>560</v>
      </c>
      <c r="E139" s="51" t="s">
        <v>561</v>
      </c>
      <c r="F139" s="51" t="s">
        <v>113</v>
      </c>
      <c r="G139" s="51" t="s">
        <v>562</v>
      </c>
      <c r="H139" s="51" t="s">
        <v>563</v>
      </c>
      <c r="I139" s="51" t="s">
        <v>564</v>
      </c>
      <c r="J139" s="51" t="s">
        <v>565</v>
      </c>
      <c r="K139" s="51" t="s">
        <v>566</v>
      </c>
      <c r="L139" s="51" t="s">
        <v>470</v>
      </c>
    </row>
    <row r="140" spans="1:12" s="59" customFormat="1" x14ac:dyDescent="0.45">
      <c r="B140" s="51" t="s">
        <v>31</v>
      </c>
      <c r="C140" s="51">
        <f>'4b. Résultats supplémentaires'!P18</f>
        <v>0</v>
      </c>
      <c r="D140" s="51">
        <f>'4b. Résultats supplémentaires'!Q18</f>
        <v>0</v>
      </c>
      <c r="E140" s="51">
        <f>'4b. Résultats supplémentaires'!R18</f>
        <v>0</v>
      </c>
      <c r="F140" s="51">
        <f>'4b. Résultats supplémentaires'!S18</f>
        <v>0</v>
      </c>
      <c r="G140" s="51">
        <f>'4b. Résultats supplémentaires'!T18</f>
        <v>0</v>
      </c>
      <c r="H140" s="51">
        <f>'4b. Résultats supplémentaires'!U18</f>
        <v>0</v>
      </c>
      <c r="I140" s="51">
        <f>'4b. Résultats supplémentaires'!V18</f>
        <v>0</v>
      </c>
      <c r="J140" s="51">
        <f>'4b. Résultats supplémentaires'!W18</f>
        <v>0</v>
      </c>
      <c r="K140" s="51">
        <f>'4b. Résultats supplémentaires'!X18</f>
        <v>0</v>
      </c>
      <c r="L140" s="51">
        <f>'4b. Résultats supplémentaires'!Y18</f>
        <v>0</v>
      </c>
    </row>
    <row r="141" spans="1:12" s="59" customFormat="1" x14ac:dyDescent="0.45">
      <c r="B141" s="51" t="s">
        <v>470</v>
      </c>
      <c r="C141" s="51">
        <f>'4b. Résultats supplémentaires'!$Y$18</f>
        <v>0</v>
      </c>
      <c r="D141" s="51">
        <f>'4b. Résultats supplémentaires'!$Y$18</f>
        <v>0</v>
      </c>
      <c r="E141" s="51">
        <f>'4b. Résultats supplémentaires'!$Y$18</f>
        <v>0</v>
      </c>
      <c r="F141" s="51">
        <f>'4b. Résultats supplémentaires'!$Y$18</f>
        <v>0</v>
      </c>
      <c r="G141" s="51">
        <f>'4b. Résultats supplémentaires'!$Y$18</f>
        <v>0</v>
      </c>
      <c r="H141" s="51">
        <f>'4b. Résultats supplémentaires'!$Y$18</f>
        <v>0</v>
      </c>
      <c r="I141" s="51">
        <f>'4b. Résultats supplémentaires'!$Y$18</f>
        <v>0</v>
      </c>
      <c r="J141" s="51">
        <f>'4b. Résultats supplémentaires'!$Y$18</f>
        <v>0</v>
      </c>
      <c r="K141" s="51">
        <f>'4b. Résultats supplémentaires'!$Y$18</f>
        <v>0</v>
      </c>
      <c r="L141" s="51">
        <f>'4b. Résultats supplémentaires'!$Y$18</f>
        <v>0</v>
      </c>
    </row>
    <row r="142" spans="1:12" s="59" customFormat="1" x14ac:dyDescent="0.45">
      <c r="B142" s="62"/>
      <c r="C142" s="62"/>
      <c r="D142" s="62"/>
      <c r="E142" s="62"/>
      <c r="F142" s="62"/>
      <c r="G142" s="62"/>
      <c r="H142" s="62"/>
      <c r="I142" s="62"/>
      <c r="J142" s="62"/>
      <c r="K142" s="62"/>
      <c r="L142" s="62"/>
    </row>
    <row r="143" spans="1:12" s="59" customFormat="1" x14ac:dyDescent="0.45">
      <c r="A143" s="58" t="s">
        <v>82</v>
      </c>
      <c r="B143" s="65"/>
      <c r="C143" s="65"/>
      <c r="D143" s="65"/>
      <c r="E143" s="65"/>
      <c r="F143" s="65"/>
      <c r="G143" s="65"/>
      <c r="H143" s="65"/>
      <c r="I143" s="65"/>
      <c r="J143" s="65"/>
      <c r="K143" s="65"/>
      <c r="L143" s="65"/>
    </row>
    <row r="144" spans="1:12" s="59" customFormat="1" x14ac:dyDescent="0.45">
      <c r="B144" s="51"/>
      <c r="C144" s="51" t="s">
        <v>559</v>
      </c>
      <c r="D144" s="51" t="s">
        <v>560</v>
      </c>
      <c r="E144" s="51" t="s">
        <v>561</v>
      </c>
      <c r="F144" s="51" t="s">
        <v>113</v>
      </c>
      <c r="G144" s="51" t="s">
        <v>562</v>
      </c>
      <c r="H144" s="51" t="s">
        <v>563</v>
      </c>
      <c r="I144" s="51" t="s">
        <v>564</v>
      </c>
      <c r="J144" s="51" t="s">
        <v>565</v>
      </c>
      <c r="K144" s="51" t="s">
        <v>566</v>
      </c>
      <c r="L144" s="51" t="s">
        <v>470</v>
      </c>
    </row>
    <row r="145" spans="1:12" s="59" customFormat="1" x14ac:dyDescent="0.45">
      <c r="B145" s="51" t="s">
        <v>31</v>
      </c>
      <c r="C145" s="51">
        <f>'4b. Résultats supplémentaires'!P27</f>
        <v>0</v>
      </c>
      <c r="D145" s="51">
        <f>'4b. Résultats supplémentaires'!Q27</f>
        <v>0</v>
      </c>
      <c r="E145" s="51">
        <f>'4b. Résultats supplémentaires'!R27</f>
        <v>0</v>
      </c>
      <c r="F145" s="51">
        <f>'4b. Résultats supplémentaires'!S27</f>
        <v>0</v>
      </c>
      <c r="G145" s="51">
        <f>'4b. Résultats supplémentaires'!T27</f>
        <v>0</v>
      </c>
      <c r="H145" s="51">
        <f>'4b. Résultats supplémentaires'!U27</f>
        <v>0</v>
      </c>
      <c r="I145" s="51">
        <f>'4b. Résultats supplémentaires'!V27</f>
        <v>0</v>
      </c>
      <c r="J145" s="51">
        <f>'4b. Résultats supplémentaires'!W27</f>
        <v>0</v>
      </c>
      <c r="K145" s="51">
        <f>'4b. Résultats supplémentaires'!X27</f>
        <v>0</v>
      </c>
      <c r="L145" s="51">
        <f>'4b. Résultats supplémentaires'!Y27</f>
        <v>0</v>
      </c>
    </row>
    <row r="146" spans="1:12" s="59" customFormat="1" x14ac:dyDescent="0.45">
      <c r="B146" s="51" t="s">
        <v>470</v>
      </c>
      <c r="C146" s="51">
        <f>'4b. Résultats supplémentaires'!$Y$27</f>
        <v>0</v>
      </c>
      <c r="D146" s="51">
        <f>'4b. Résultats supplémentaires'!$Y$27</f>
        <v>0</v>
      </c>
      <c r="E146" s="51">
        <f>'4b. Résultats supplémentaires'!$Y$27</f>
        <v>0</v>
      </c>
      <c r="F146" s="51">
        <f>'4b. Résultats supplémentaires'!$Y$27</f>
        <v>0</v>
      </c>
      <c r="G146" s="51">
        <f>'4b. Résultats supplémentaires'!$Y$27</f>
        <v>0</v>
      </c>
      <c r="H146" s="51">
        <f>'4b. Résultats supplémentaires'!$Y$27</f>
        <v>0</v>
      </c>
      <c r="I146" s="51">
        <f>'4b. Résultats supplémentaires'!$Y$27</f>
        <v>0</v>
      </c>
      <c r="J146" s="51">
        <f>'4b. Résultats supplémentaires'!$Y$27</f>
        <v>0</v>
      </c>
      <c r="K146" s="51">
        <f>'4b. Résultats supplémentaires'!$Y$27</f>
        <v>0</v>
      </c>
      <c r="L146" s="51">
        <f>'4b. Résultats supplémentaires'!$Y$27</f>
        <v>0</v>
      </c>
    </row>
    <row r="147" spans="1:12" s="59" customFormat="1" x14ac:dyDescent="0.45">
      <c r="B147" s="62"/>
      <c r="C147" s="62"/>
      <c r="D147" s="62"/>
      <c r="E147" s="62"/>
      <c r="F147" s="62"/>
      <c r="G147" s="62"/>
      <c r="H147" s="62"/>
      <c r="I147" s="62"/>
      <c r="J147" s="62"/>
      <c r="K147" s="62"/>
      <c r="L147" s="62"/>
    </row>
    <row r="148" spans="1:12" s="59" customFormat="1" x14ac:dyDescent="0.45">
      <c r="A148" s="58" t="s">
        <v>83</v>
      </c>
      <c r="B148" s="65"/>
      <c r="C148" s="65"/>
      <c r="D148" s="65"/>
      <c r="E148" s="65"/>
      <c r="F148" s="65"/>
      <c r="G148" s="65"/>
      <c r="H148" s="65"/>
      <c r="I148" s="65"/>
      <c r="J148" s="65"/>
      <c r="K148" s="65"/>
      <c r="L148" s="65"/>
    </row>
    <row r="149" spans="1:12" s="59" customFormat="1" x14ac:dyDescent="0.45">
      <c r="B149" s="51"/>
      <c r="C149" s="51" t="s">
        <v>559</v>
      </c>
      <c r="D149" s="51" t="s">
        <v>560</v>
      </c>
      <c r="E149" s="51" t="s">
        <v>561</v>
      </c>
      <c r="F149" s="51" t="s">
        <v>113</v>
      </c>
      <c r="G149" s="51" t="s">
        <v>562</v>
      </c>
      <c r="H149" s="51" t="s">
        <v>563</v>
      </c>
      <c r="I149" s="51" t="s">
        <v>564</v>
      </c>
      <c r="J149" s="51" t="s">
        <v>565</v>
      </c>
      <c r="K149" s="51" t="s">
        <v>566</v>
      </c>
      <c r="L149" s="51" t="s">
        <v>470</v>
      </c>
    </row>
    <row r="150" spans="1:12" s="59" customFormat="1" x14ac:dyDescent="0.45">
      <c r="B150" s="51" t="s">
        <v>31</v>
      </c>
      <c r="C150" s="51">
        <f>'4b. Résultats supplémentaires'!P36</f>
        <v>0</v>
      </c>
      <c r="D150" s="51">
        <f>'4b. Résultats supplémentaires'!Q36</f>
        <v>0</v>
      </c>
      <c r="E150" s="51">
        <f>'4b. Résultats supplémentaires'!R36</f>
        <v>0</v>
      </c>
      <c r="F150" s="51">
        <f>'4b. Résultats supplémentaires'!S36</f>
        <v>0</v>
      </c>
      <c r="G150" s="51">
        <f>'4b. Résultats supplémentaires'!T36</f>
        <v>0</v>
      </c>
      <c r="H150" s="51">
        <f>'4b. Résultats supplémentaires'!U36</f>
        <v>0</v>
      </c>
      <c r="I150" s="51">
        <f>'4b. Résultats supplémentaires'!V36</f>
        <v>0</v>
      </c>
      <c r="J150" s="51">
        <f>'4b. Résultats supplémentaires'!W36</f>
        <v>0</v>
      </c>
      <c r="K150" s="51">
        <f>'4b. Résultats supplémentaires'!X36</f>
        <v>0</v>
      </c>
      <c r="L150" s="51">
        <f>'4b. Résultats supplémentaires'!Y36</f>
        <v>0</v>
      </c>
    </row>
    <row r="151" spans="1:12" s="59" customFormat="1" x14ac:dyDescent="0.45">
      <c r="B151" s="51" t="s">
        <v>470</v>
      </c>
      <c r="C151" s="51">
        <f>'4b. Résultats supplémentaires'!$Y$36</f>
        <v>0</v>
      </c>
      <c r="D151" s="51">
        <f>'4b. Résultats supplémentaires'!$Y$36</f>
        <v>0</v>
      </c>
      <c r="E151" s="51">
        <f>'4b. Résultats supplémentaires'!$Y$36</f>
        <v>0</v>
      </c>
      <c r="F151" s="51">
        <f>'4b. Résultats supplémentaires'!$Y$36</f>
        <v>0</v>
      </c>
      <c r="G151" s="51">
        <f>'4b. Résultats supplémentaires'!$Y$36</f>
        <v>0</v>
      </c>
      <c r="H151" s="51">
        <f>'4b. Résultats supplémentaires'!$Y$36</f>
        <v>0</v>
      </c>
      <c r="I151" s="51">
        <f>'4b. Résultats supplémentaires'!$Y$36</f>
        <v>0</v>
      </c>
      <c r="J151" s="51">
        <f>'4b. Résultats supplémentaires'!$Y$36</f>
        <v>0</v>
      </c>
      <c r="K151" s="51">
        <f>'4b. Résultats supplémentaires'!$Y$36</f>
        <v>0</v>
      </c>
      <c r="L151" s="51">
        <f>'4b. Résultats supplémentaires'!$Y$36</f>
        <v>0</v>
      </c>
    </row>
    <row r="152" spans="1:12" s="59" customFormat="1" x14ac:dyDescent="0.45">
      <c r="B152" s="62"/>
      <c r="C152" s="62"/>
      <c r="D152" s="62"/>
      <c r="E152" s="62"/>
      <c r="F152" s="62"/>
      <c r="G152" s="62"/>
      <c r="H152" s="62"/>
      <c r="I152" s="62"/>
      <c r="J152" s="62"/>
      <c r="K152" s="62"/>
      <c r="L152" s="62"/>
    </row>
    <row r="153" spans="1:12" s="59" customFormat="1" x14ac:dyDescent="0.45">
      <c r="A153" s="58" t="s">
        <v>84</v>
      </c>
      <c r="B153" s="65"/>
      <c r="C153" s="65"/>
      <c r="D153" s="65"/>
      <c r="E153" s="65"/>
      <c r="F153" s="65"/>
      <c r="G153" s="65"/>
      <c r="H153" s="65"/>
      <c r="I153" s="65"/>
      <c r="J153" s="65"/>
      <c r="K153" s="65"/>
      <c r="L153" s="65"/>
    </row>
    <row r="154" spans="1:12" s="59" customFormat="1" x14ac:dyDescent="0.45">
      <c r="B154" s="51"/>
      <c r="C154" s="51" t="s">
        <v>559</v>
      </c>
      <c r="D154" s="51" t="s">
        <v>560</v>
      </c>
      <c r="E154" s="51" t="s">
        <v>561</v>
      </c>
      <c r="F154" s="51" t="s">
        <v>113</v>
      </c>
      <c r="G154" s="51" t="s">
        <v>562</v>
      </c>
      <c r="H154" s="51" t="s">
        <v>563</v>
      </c>
      <c r="I154" s="51" t="s">
        <v>564</v>
      </c>
      <c r="J154" s="51" t="s">
        <v>565</v>
      </c>
      <c r="K154" s="51" t="s">
        <v>566</v>
      </c>
      <c r="L154" s="51" t="s">
        <v>470</v>
      </c>
    </row>
    <row r="155" spans="1:12" s="59" customFormat="1" x14ac:dyDescent="0.45">
      <c r="B155" s="51" t="s">
        <v>31</v>
      </c>
      <c r="C155" s="51">
        <f>'4b. Résultats supplémentaires'!P45</f>
        <v>0</v>
      </c>
      <c r="D155" s="51">
        <f>'4b. Résultats supplémentaires'!Q45</f>
        <v>0</v>
      </c>
      <c r="E155" s="51">
        <f>'4b. Résultats supplémentaires'!R45</f>
        <v>0</v>
      </c>
      <c r="F155" s="51">
        <f>'4b. Résultats supplémentaires'!S45</f>
        <v>0</v>
      </c>
      <c r="G155" s="51">
        <f>'4b. Résultats supplémentaires'!T45</f>
        <v>0</v>
      </c>
      <c r="H155" s="51">
        <f>'4b. Résultats supplémentaires'!U45</f>
        <v>0</v>
      </c>
      <c r="I155" s="51">
        <f>'4b. Résultats supplémentaires'!V45</f>
        <v>0</v>
      </c>
      <c r="J155" s="51">
        <f>'4b. Résultats supplémentaires'!W45</f>
        <v>0</v>
      </c>
      <c r="K155" s="51">
        <f>'4b. Résultats supplémentaires'!X45</f>
        <v>0</v>
      </c>
      <c r="L155" s="51">
        <f>'4b. Résultats supplémentaires'!Y45</f>
        <v>0</v>
      </c>
    </row>
    <row r="156" spans="1:12" s="59" customFormat="1" x14ac:dyDescent="0.45">
      <c r="B156" s="51" t="s">
        <v>470</v>
      </c>
      <c r="C156" s="51">
        <f>'4b. Résultats supplémentaires'!$Y$45</f>
        <v>0</v>
      </c>
      <c r="D156" s="51">
        <f>'4b. Résultats supplémentaires'!$Y$45</f>
        <v>0</v>
      </c>
      <c r="E156" s="51">
        <f>'4b. Résultats supplémentaires'!$Y$45</f>
        <v>0</v>
      </c>
      <c r="F156" s="51">
        <f>'4b. Résultats supplémentaires'!$Y$45</f>
        <v>0</v>
      </c>
      <c r="G156" s="51">
        <f>'4b. Résultats supplémentaires'!$Y$45</f>
        <v>0</v>
      </c>
      <c r="H156" s="51">
        <f>'4b. Résultats supplémentaires'!$Y$45</f>
        <v>0</v>
      </c>
      <c r="I156" s="51">
        <f>'4b. Résultats supplémentaires'!$Y$45</f>
        <v>0</v>
      </c>
      <c r="J156" s="51">
        <f>'4b. Résultats supplémentaires'!$Y$45</f>
        <v>0</v>
      </c>
      <c r="K156" s="51">
        <f>'4b. Résultats supplémentaires'!$Y$45</f>
        <v>0</v>
      </c>
      <c r="L156" s="51">
        <f>'4b. Résultats supplémentaires'!$Y$45</f>
        <v>0</v>
      </c>
    </row>
    <row r="157" spans="1:12" s="59" customFormat="1" x14ac:dyDescent="0.45">
      <c r="B157" s="62"/>
      <c r="C157" s="62"/>
      <c r="D157" s="62"/>
      <c r="E157" s="62"/>
      <c r="F157" s="62"/>
      <c r="G157" s="62"/>
      <c r="H157" s="62"/>
      <c r="I157" s="62"/>
      <c r="J157" s="62"/>
      <c r="K157" s="62"/>
      <c r="L157" s="62"/>
    </row>
    <row r="158" spans="1:12" s="59" customFormat="1" x14ac:dyDescent="0.45">
      <c r="A158" s="58" t="s">
        <v>85</v>
      </c>
      <c r="B158" s="65"/>
      <c r="C158" s="65"/>
      <c r="D158" s="65"/>
      <c r="E158" s="65"/>
      <c r="F158" s="65"/>
      <c r="G158" s="65"/>
      <c r="H158" s="65"/>
      <c r="I158" s="65"/>
      <c r="J158" s="65"/>
      <c r="K158" s="65"/>
      <c r="L158" s="65"/>
    </row>
    <row r="159" spans="1:12" s="59" customFormat="1" x14ac:dyDescent="0.45">
      <c r="B159" s="51"/>
      <c r="C159" s="51" t="s">
        <v>559</v>
      </c>
      <c r="D159" s="51" t="s">
        <v>560</v>
      </c>
      <c r="E159" s="51" t="s">
        <v>561</v>
      </c>
      <c r="F159" s="51" t="s">
        <v>113</v>
      </c>
      <c r="G159" s="51" t="s">
        <v>562</v>
      </c>
      <c r="H159" s="51" t="s">
        <v>563</v>
      </c>
      <c r="I159" s="51" t="s">
        <v>564</v>
      </c>
      <c r="J159" s="51" t="s">
        <v>565</v>
      </c>
      <c r="K159" s="51" t="s">
        <v>566</v>
      </c>
      <c r="L159" s="51" t="s">
        <v>470</v>
      </c>
    </row>
    <row r="160" spans="1:12" s="59" customFormat="1" x14ac:dyDescent="0.45">
      <c r="B160" s="51" t="s">
        <v>31</v>
      </c>
      <c r="C160" s="51">
        <f>'4b. Résultats supplémentaires'!P54</f>
        <v>0</v>
      </c>
      <c r="D160" s="51">
        <f>'4b. Résultats supplémentaires'!Q54</f>
        <v>0</v>
      </c>
      <c r="E160" s="51">
        <f>'4b. Résultats supplémentaires'!R54</f>
        <v>0</v>
      </c>
      <c r="F160" s="51">
        <f>'4b. Résultats supplémentaires'!S54</f>
        <v>0</v>
      </c>
      <c r="G160" s="51">
        <f>'4b. Résultats supplémentaires'!T54</f>
        <v>0</v>
      </c>
      <c r="H160" s="51">
        <f>'4b. Résultats supplémentaires'!U54</f>
        <v>0</v>
      </c>
      <c r="I160" s="51">
        <f>'4b. Résultats supplémentaires'!V54</f>
        <v>0</v>
      </c>
      <c r="J160" s="51">
        <f>'4b. Résultats supplémentaires'!W54</f>
        <v>0</v>
      </c>
      <c r="K160" s="51">
        <f>'4b. Résultats supplémentaires'!X54</f>
        <v>0</v>
      </c>
      <c r="L160" s="51">
        <f>'4b. Résultats supplémentaires'!Y54</f>
        <v>0</v>
      </c>
    </row>
    <row r="161" spans="1:12" s="59" customFormat="1" x14ac:dyDescent="0.45">
      <c r="B161" s="51" t="s">
        <v>470</v>
      </c>
      <c r="C161" s="51">
        <f>'4b. Résultats supplémentaires'!$Y$54</f>
        <v>0</v>
      </c>
      <c r="D161" s="51">
        <f>'4b. Résultats supplémentaires'!$Y$54</f>
        <v>0</v>
      </c>
      <c r="E161" s="51">
        <f>'4b. Résultats supplémentaires'!$Y$54</f>
        <v>0</v>
      </c>
      <c r="F161" s="51">
        <f>'4b. Résultats supplémentaires'!$Y$54</f>
        <v>0</v>
      </c>
      <c r="G161" s="51">
        <f>'4b. Résultats supplémentaires'!$Y$54</f>
        <v>0</v>
      </c>
      <c r="H161" s="51">
        <f>'4b. Résultats supplémentaires'!$Y$54</f>
        <v>0</v>
      </c>
      <c r="I161" s="51">
        <f>'4b. Résultats supplémentaires'!$Y$54</f>
        <v>0</v>
      </c>
      <c r="J161" s="51">
        <f>'4b. Résultats supplémentaires'!$Y$54</f>
        <v>0</v>
      </c>
      <c r="K161" s="51">
        <f>'4b. Résultats supplémentaires'!$Y$54</f>
        <v>0</v>
      </c>
      <c r="L161" s="51">
        <f>'4b. Résultats supplémentaires'!$Y$54</f>
        <v>0</v>
      </c>
    </row>
    <row r="162" spans="1:12" s="59" customFormat="1" x14ac:dyDescent="0.45"/>
    <row r="163" spans="1:12" s="59" customFormat="1" ht="30" x14ac:dyDescent="0.45">
      <c r="A163" s="58" t="s">
        <v>86</v>
      </c>
      <c r="B163" s="65"/>
      <c r="C163" s="65"/>
      <c r="D163" s="65"/>
      <c r="E163" s="65"/>
      <c r="F163" s="65"/>
      <c r="G163" s="65"/>
      <c r="H163" s="65"/>
      <c r="I163" s="65"/>
      <c r="J163" s="65"/>
      <c r="K163" s="65"/>
      <c r="L163" s="65"/>
    </row>
    <row r="164" spans="1:12" s="59" customFormat="1" x14ac:dyDescent="0.45">
      <c r="B164" s="51"/>
      <c r="C164" s="64" t="s">
        <v>461</v>
      </c>
      <c r="D164" s="64" t="s">
        <v>462</v>
      </c>
      <c r="E164" s="64" t="s">
        <v>463</v>
      </c>
      <c r="F164" s="64" t="s">
        <v>464</v>
      </c>
      <c r="G164" s="64" t="s">
        <v>465</v>
      </c>
      <c r="H164" s="64" t="s">
        <v>466</v>
      </c>
      <c r="I164" s="64" t="s">
        <v>467</v>
      </c>
      <c r="J164" s="64" t="s">
        <v>468</v>
      </c>
      <c r="K164" s="64" t="s">
        <v>469</v>
      </c>
      <c r="L164" s="51" t="s">
        <v>470</v>
      </c>
    </row>
    <row r="165" spans="1:12" s="59" customFormat="1" x14ac:dyDescent="0.45">
      <c r="B165" s="51" t="s">
        <v>31</v>
      </c>
      <c r="C165" s="64">
        <f>'4b. Résultats supplémentaires'!C9</f>
        <v>0</v>
      </c>
      <c r="D165" s="64">
        <f>'4b. Résultats supplémentaires'!D9</f>
        <v>0</v>
      </c>
      <c r="E165" s="64">
        <f>'4b. Résultats supplémentaires'!E9</f>
        <v>0</v>
      </c>
      <c r="F165" s="64">
        <f>'4b. Résultats supplémentaires'!F9</f>
        <v>0</v>
      </c>
      <c r="G165" s="64">
        <f>'4b. Résultats supplémentaires'!G9</f>
        <v>0</v>
      </c>
      <c r="H165" s="64">
        <f>'4b. Résultats supplémentaires'!H9</f>
        <v>0</v>
      </c>
      <c r="I165" s="64">
        <f>'4b. Résultats supplémentaires'!I9</f>
        <v>0</v>
      </c>
      <c r="J165" s="64">
        <f>'4b. Résultats supplémentaires'!J9</f>
        <v>0</v>
      </c>
      <c r="K165" s="64">
        <f>'4b. Résultats supplémentaires'!K9</f>
        <v>0</v>
      </c>
      <c r="L165" s="51">
        <f>'4b. Résultats supplémentaires'!L9</f>
        <v>0</v>
      </c>
    </row>
    <row r="166" spans="1:12" s="59" customFormat="1" x14ac:dyDescent="0.45">
      <c r="B166" s="51" t="s">
        <v>470</v>
      </c>
      <c r="C166" s="51">
        <f>'4b. Résultats supplémentaires'!L9</f>
        <v>0</v>
      </c>
      <c r="D166" s="51">
        <f>'4b. Résultats supplémentaires'!L9</f>
        <v>0</v>
      </c>
      <c r="E166" s="51">
        <f>'4b. Résultats supplémentaires'!L9</f>
        <v>0</v>
      </c>
      <c r="F166" s="51">
        <f>'4b. Résultats supplémentaires'!L9</f>
        <v>0</v>
      </c>
      <c r="G166" s="51">
        <f>'4b. Résultats supplémentaires'!L9</f>
        <v>0</v>
      </c>
      <c r="H166" s="51">
        <f>'4b. Résultats supplémentaires'!L9</f>
        <v>0</v>
      </c>
      <c r="I166" s="51">
        <f>'4b. Résultats supplémentaires'!L9</f>
        <v>0</v>
      </c>
      <c r="J166" s="51">
        <f>'4b. Résultats supplémentaires'!L9</f>
        <v>0</v>
      </c>
      <c r="K166" s="51">
        <f>'4b. Résultats supplémentaires'!L9</f>
        <v>0</v>
      </c>
      <c r="L166" s="51">
        <f>'4b. Résultats supplémentaires'!L9</f>
        <v>0</v>
      </c>
    </row>
    <row r="167" spans="1:12" s="59" customFormat="1" x14ac:dyDescent="0.45">
      <c r="B167" s="62"/>
      <c r="C167" s="62"/>
      <c r="D167" s="62"/>
      <c r="E167" s="62"/>
      <c r="F167" s="62"/>
      <c r="G167" s="62"/>
      <c r="H167" s="62"/>
      <c r="I167" s="62"/>
      <c r="J167" s="62"/>
      <c r="K167" s="62"/>
      <c r="L167" s="62"/>
    </row>
    <row r="168" spans="1:12" s="59" customFormat="1" ht="30" x14ac:dyDescent="0.45">
      <c r="A168" s="58" t="s">
        <v>87</v>
      </c>
      <c r="B168" s="65"/>
      <c r="C168" s="65"/>
      <c r="D168" s="65"/>
      <c r="E168" s="65"/>
      <c r="F168" s="65"/>
      <c r="G168" s="65"/>
      <c r="H168" s="65"/>
      <c r="I168" s="65"/>
      <c r="J168" s="65"/>
      <c r="K168" s="65"/>
      <c r="L168" s="65"/>
    </row>
    <row r="169" spans="1:12" s="59" customFormat="1" x14ac:dyDescent="0.45">
      <c r="B169" s="51"/>
      <c r="C169" s="64" t="s">
        <v>461</v>
      </c>
      <c r="D169" s="64" t="s">
        <v>462</v>
      </c>
      <c r="E169" s="64" t="s">
        <v>463</v>
      </c>
      <c r="F169" s="64" t="s">
        <v>464</v>
      </c>
      <c r="G169" s="64" t="s">
        <v>465</v>
      </c>
      <c r="H169" s="64" t="s">
        <v>466</v>
      </c>
      <c r="I169" s="64" t="s">
        <v>467</v>
      </c>
      <c r="J169" s="64" t="s">
        <v>468</v>
      </c>
      <c r="K169" s="64" t="s">
        <v>469</v>
      </c>
      <c r="L169" s="51" t="s">
        <v>470</v>
      </c>
    </row>
    <row r="170" spans="1:12" s="59" customFormat="1" x14ac:dyDescent="0.45">
      <c r="B170" s="51" t="s">
        <v>31</v>
      </c>
      <c r="C170" s="51">
        <f>'4b. Résultats supplémentaires'!C18</f>
        <v>0</v>
      </c>
      <c r="D170" s="51">
        <f>'4b. Résultats supplémentaires'!D18</f>
        <v>0</v>
      </c>
      <c r="E170" s="51">
        <f>'4b. Résultats supplémentaires'!E18</f>
        <v>0</v>
      </c>
      <c r="F170" s="51">
        <f>'4b. Résultats supplémentaires'!F18</f>
        <v>0</v>
      </c>
      <c r="G170" s="51">
        <f>'4b. Résultats supplémentaires'!G18</f>
        <v>0</v>
      </c>
      <c r="H170" s="51">
        <f>'4b. Résultats supplémentaires'!H18</f>
        <v>0</v>
      </c>
      <c r="I170" s="51">
        <f>'4b. Résultats supplémentaires'!I18</f>
        <v>0</v>
      </c>
      <c r="J170" s="51">
        <f>'4b. Résultats supplémentaires'!J18</f>
        <v>0</v>
      </c>
      <c r="K170" s="51">
        <f>'4b. Résultats supplémentaires'!K18</f>
        <v>0</v>
      </c>
      <c r="L170" s="51">
        <f>'4b. Résultats supplémentaires'!L18</f>
        <v>0</v>
      </c>
    </row>
    <row r="171" spans="1:12" s="59" customFormat="1" x14ac:dyDescent="0.45">
      <c r="B171" s="51" t="s">
        <v>470</v>
      </c>
      <c r="C171" s="51">
        <f>'4b. Résultats supplémentaires'!L18</f>
        <v>0</v>
      </c>
      <c r="D171" s="51">
        <f>'4b. Résultats supplémentaires'!L18</f>
        <v>0</v>
      </c>
      <c r="E171" s="51">
        <f>'4b. Résultats supplémentaires'!L18</f>
        <v>0</v>
      </c>
      <c r="F171" s="51">
        <f>'4b. Résultats supplémentaires'!L18</f>
        <v>0</v>
      </c>
      <c r="G171" s="51">
        <f>'4b. Résultats supplémentaires'!L18</f>
        <v>0</v>
      </c>
      <c r="H171" s="51">
        <f>'4b. Résultats supplémentaires'!L18</f>
        <v>0</v>
      </c>
      <c r="I171" s="51">
        <f>'4b. Résultats supplémentaires'!L18</f>
        <v>0</v>
      </c>
      <c r="J171" s="51">
        <f>'4b. Résultats supplémentaires'!L18</f>
        <v>0</v>
      </c>
      <c r="K171" s="51">
        <f>'4b. Résultats supplémentaires'!L18</f>
        <v>0</v>
      </c>
      <c r="L171" s="51">
        <f>'4b. Résultats supplémentaires'!L18</f>
        <v>0</v>
      </c>
    </row>
    <row r="172" spans="1:12" s="59" customFormat="1" x14ac:dyDescent="0.45">
      <c r="B172" s="62"/>
      <c r="C172" s="62"/>
      <c r="D172" s="62"/>
      <c r="E172" s="62"/>
      <c r="F172" s="62"/>
      <c r="G172" s="62"/>
      <c r="H172" s="62"/>
      <c r="I172" s="62"/>
      <c r="J172" s="62"/>
      <c r="K172" s="62"/>
      <c r="L172" s="62"/>
    </row>
    <row r="173" spans="1:12" s="59" customFormat="1" ht="30" x14ac:dyDescent="0.45">
      <c r="A173" s="58" t="s">
        <v>88</v>
      </c>
      <c r="B173" s="65"/>
      <c r="C173" s="65"/>
      <c r="D173" s="65"/>
      <c r="E173" s="65"/>
      <c r="F173" s="65"/>
      <c r="G173" s="65"/>
      <c r="H173" s="65"/>
      <c r="I173" s="65"/>
      <c r="J173" s="65"/>
      <c r="K173" s="65"/>
      <c r="L173" s="65"/>
    </row>
    <row r="174" spans="1:12" s="59" customFormat="1" x14ac:dyDescent="0.45">
      <c r="B174" s="51"/>
      <c r="C174" s="64" t="s">
        <v>461</v>
      </c>
      <c r="D174" s="64" t="s">
        <v>462</v>
      </c>
      <c r="E174" s="64" t="s">
        <v>463</v>
      </c>
      <c r="F174" s="64" t="s">
        <v>464</v>
      </c>
      <c r="G174" s="64" t="s">
        <v>465</v>
      </c>
      <c r="H174" s="64" t="s">
        <v>466</v>
      </c>
      <c r="I174" s="64" t="s">
        <v>467</v>
      </c>
      <c r="J174" s="64" t="s">
        <v>468</v>
      </c>
      <c r="K174" s="64" t="s">
        <v>469</v>
      </c>
      <c r="L174" s="51" t="s">
        <v>470</v>
      </c>
    </row>
    <row r="175" spans="1:12" s="59" customFormat="1" x14ac:dyDescent="0.45">
      <c r="B175" s="51" t="s">
        <v>31</v>
      </c>
      <c r="C175" s="51">
        <f>'4b. Résultats supplémentaires'!C27</f>
        <v>0</v>
      </c>
      <c r="D175" s="51">
        <f>'4b. Résultats supplémentaires'!D27</f>
        <v>0</v>
      </c>
      <c r="E175" s="51">
        <f>'4b. Résultats supplémentaires'!E27</f>
        <v>0</v>
      </c>
      <c r="F175" s="51">
        <f>'4b. Résultats supplémentaires'!F27</f>
        <v>0</v>
      </c>
      <c r="G175" s="51">
        <f>'4b. Résultats supplémentaires'!G27</f>
        <v>0</v>
      </c>
      <c r="H175" s="51">
        <f>'4b. Résultats supplémentaires'!H27</f>
        <v>0</v>
      </c>
      <c r="I175" s="51">
        <f>'4b. Résultats supplémentaires'!I27</f>
        <v>0</v>
      </c>
      <c r="J175" s="51">
        <f>'4b. Résultats supplémentaires'!J27</f>
        <v>0</v>
      </c>
      <c r="K175" s="51">
        <f>'4b. Résultats supplémentaires'!K27</f>
        <v>0</v>
      </c>
      <c r="L175" s="51">
        <f>'4b. Résultats supplémentaires'!L27</f>
        <v>0</v>
      </c>
    </row>
    <row r="176" spans="1:12" s="59" customFormat="1" x14ac:dyDescent="0.45">
      <c r="B176" s="51" t="s">
        <v>470</v>
      </c>
      <c r="C176" s="51">
        <f>'4b. Résultats supplémentaires'!L27</f>
        <v>0</v>
      </c>
      <c r="D176" s="51">
        <f>'4b. Résultats supplémentaires'!L27</f>
        <v>0</v>
      </c>
      <c r="E176" s="51">
        <f>'4b. Résultats supplémentaires'!L27</f>
        <v>0</v>
      </c>
      <c r="F176" s="51">
        <f>'4b. Résultats supplémentaires'!L27</f>
        <v>0</v>
      </c>
      <c r="G176" s="51">
        <f>'4b. Résultats supplémentaires'!L27</f>
        <v>0</v>
      </c>
      <c r="H176" s="51">
        <f>'4b. Résultats supplémentaires'!L27</f>
        <v>0</v>
      </c>
      <c r="I176" s="51">
        <f>'4b. Résultats supplémentaires'!L27</f>
        <v>0</v>
      </c>
      <c r="J176" s="51">
        <f>'4b. Résultats supplémentaires'!L27</f>
        <v>0</v>
      </c>
      <c r="K176" s="51">
        <f>'4b. Résultats supplémentaires'!L27</f>
        <v>0</v>
      </c>
      <c r="L176" s="51">
        <f>'4b. Résultats supplémentaires'!L27</f>
        <v>0</v>
      </c>
    </row>
    <row r="177" spans="1:12" s="59" customFormat="1" x14ac:dyDescent="0.45">
      <c r="B177" s="62"/>
      <c r="C177" s="62"/>
      <c r="D177" s="62"/>
      <c r="E177" s="62"/>
      <c r="F177" s="62"/>
      <c r="G177" s="62"/>
      <c r="H177" s="62"/>
      <c r="I177" s="62"/>
      <c r="J177" s="62"/>
      <c r="K177" s="62"/>
      <c r="L177" s="62"/>
    </row>
    <row r="178" spans="1:12" s="59" customFormat="1" ht="30" x14ac:dyDescent="0.45">
      <c r="A178" s="58" t="s">
        <v>89</v>
      </c>
      <c r="B178" s="65"/>
      <c r="C178" s="65"/>
      <c r="D178" s="65"/>
      <c r="E178" s="65"/>
      <c r="F178" s="65"/>
      <c r="G178" s="65"/>
      <c r="H178" s="65"/>
      <c r="I178" s="65"/>
      <c r="J178" s="65"/>
      <c r="K178" s="65"/>
      <c r="L178" s="65"/>
    </row>
    <row r="179" spans="1:12" s="59" customFormat="1" x14ac:dyDescent="0.45">
      <c r="B179" s="51"/>
      <c r="C179" s="64" t="s">
        <v>461</v>
      </c>
      <c r="D179" s="64" t="s">
        <v>462</v>
      </c>
      <c r="E179" s="64" t="s">
        <v>463</v>
      </c>
      <c r="F179" s="64" t="s">
        <v>464</v>
      </c>
      <c r="G179" s="64" t="s">
        <v>465</v>
      </c>
      <c r="H179" s="64" t="s">
        <v>466</v>
      </c>
      <c r="I179" s="64" t="s">
        <v>467</v>
      </c>
      <c r="J179" s="64" t="s">
        <v>468</v>
      </c>
      <c r="K179" s="64" t="s">
        <v>469</v>
      </c>
      <c r="L179" s="51" t="s">
        <v>470</v>
      </c>
    </row>
    <row r="180" spans="1:12" s="59" customFormat="1" x14ac:dyDescent="0.45">
      <c r="B180" s="51" t="s">
        <v>31</v>
      </c>
      <c r="C180" s="51">
        <f>'4b. Résultats supplémentaires'!C36</f>
        <v>0</v>
      </c>
      <c r="D180" s="51">
        <f>'4b. Résultats supplémentaires'!D36</f>
        <v>0</v>
      </c>
      <c r="E180" s="51">
        <f>'4b. Résultats supplémentaires'!E36</f>
        <v>0</v>
      </c>
      <c r="F180" s="51">
        <f>'4b. Résultats supplémentaires'!F36</f>
        <v>0</v>
      </c>
      <c r="G180" s="51">
        <f>'4b. Résultats supplémentaires'!G36</f>
        <v>0</v>
      </c>
      <c r="H180" s="51">
        <f>'4b. Résultats supplémentaires'!H36</f>
        <v>0</v>
      </c>
      <c r="I180" s="51">
        <f>'4b. Résultats supplémentaires'!I36</f>
        <v>0</v>
      </c>
      <c r="J180" s="51">
        <f>'4b. Résultats supplémentaires'!J36</f>
        <v>0</v>
      </c>
      <c r="K180" s="51">
        <f>'4b. Résultats supplémentaires'!K36</f>
        <v>0</v>
      </c>
      <c r="L180" s="51">
        <f>'4b. Résultats supplémentaires'!L36</f>
        <v>0</v>
      </c>
    </row>
    <row r="181" spans="1:12" s="59" customFormat="1" x14ac:dyDescent="0.45">
      <c r="B181" s="51" t="s">
        <v>470</v>
      </c>
      <c r="C181" s="51">
        <f>'4b. Résultats supplémentaires'!L36</f>
        <v>0</v>
      </c>
      <c r="D181" s="51">
        <f>'4b. Résultats supplémentaires'!L36</f>
        <v>0</v>
      </c>
      <c r="E181" s="51">
        <f>'4b. Résultats supplémentaires'!L36</f>
        <v>0</v>
      </c>
      <c r="F181" s="51">
        <f>'4b. Résultats supplémentaires'!L36</f>
        <v>0</v>
      </c>
      <c r="G181" s="51">
        <f>'4b. Résultats supplémentaires'!L36</f>
        <v>0</v>
      </c>
      <c r="H181" s="51">
        <f>'4b. Résultats supplémentaires'!L36</f>
        <v>0</v>
      </c>
      <c r="I181" s="51">
        <f>'4b. Résultats supplémentaires'!L36</f>
        <v>0</v>
      </c>
      <c r="J181" s="51">
        <f>'4b. Résultats supplémentaires'!L36</f>
        <v>0</v>
      </c>
      <c r="K181" s="51">
        <f>'4b. Résultats supplémentaires'!L36</f>
        <v>0</v>
      </c>
      <c r="L181" s="51">
        <f>'4b. Résultats supplémentaires'!L36</f>
        <v>0</v>
      </c>
    </row>
    <row r="182" spans="1:12" s="59" customFormat="1" x14ac:dyDescent="0.45">
      <c r="B182" s="62"/>
      <c r="C182" s="62"/>
      <c r="D182" s="62"/>
      <c r="E182" s="62"/>
      <c r="F182" s="62"/>
      <c r="G182" s="62"/>
      <c r="H182" s="62"/>
      <c r="I182" s="62"/>
      <c r="J182" s="62"/>
      <c r="K182" s="62"/>
      <c r="L182" s="62"/>
    </row>
    <row r="183" spans="1:12" s="59" customFormat="1" ht="30" x14ac:dyDescent="0.45">
      <c r="A183" s="58" t="s">
        <v>90</v>
      </c>
      <c r="B183" s="65"/>
      <c r="C183" s="65"/>
      <c r="D183" s="65"/>
      <c r="E183" s="65"/>
      <c r="F183" s="65"/>
      <c r="G183" s="65"/>
      <c r="H183" s="65"/>
      <c r="I183" s="65"/>
      <c r="J183" s="65"/>
      <c r="K183" s="65"/>
      <c r="L183" s="65"/>
    </row>
    <row r="184" spans="1:12" s="59" customFormat="1" x14ac:dyDescent="0.45">
      <c r="B184" s="51"/>
      <c r="C184" s="64" t="s">
        <v>461</v>
      </c>
      <c r="D184" s="64" t="s">
        <v>462</v>
      </c>
      <c r="E184" s="64" t="s">
        <v>463</v>
      </c>
      <c r="F184" s="64" t="s">
        <v>464</v>
      </c>
      <c r="G184" s="64" t="s">
        <v>465</v>
      </c>
      <c r="H184" s="64" t="s">
        <v>466</v>
      </c>
      <c r="I184" s="64" t="s">
        <v>467</v>
      </c>
      <c r="J184" s="64" t="s">
        <v>468</v>
      </c>
      <c r="K184" s="64" t="s">
        <v>469</v>
      </c>
      <c r="L184" s="51" t="s">
        <v>470</v>
      </c>
    </row>
    <row r="185" spans="1:12" s="59" customFormat="1" x14ac:dyDescent="0.45">
      <c r="B185" s="51" t="s">
        <v>31</v>
      </c>
      <c r="C185" s="51">
        <f>'4b. Résultats supplémentaires'!C45</f>
        <v>0</v>
      </c>
      <c r="D185" s="51">
        <f>'4b. Résultats supplémentaires'!D45</f>
        <v>0</v>
      </c>
      <c r="E185" s="51">
        <f>'4b. Résultats supplémentaires'!E45</f>
        <v>0</v>
      </c>
      <c r="F185" s="51">
        <f>'4b. Résultats supplémentaires'!F45</f>
        <v>0</v>
      </c>
      <c r="G185" s="51">
        <f>'4b. Résultats supplémentaires'!G45</f>
        <v>0</v>
      </c>
      <c r="H185" s="51">
        <f>'4b. Résultats supplémentaires'!H45</f>
        <v>0</v>
      </c>
      <c r="I185" s="51">
        <f>'4b. Résultats supplémentaires'!I45</f>
        <v>0</v>
      </c>
      <c r="J185" s="51">
        <f>'4b. Résultats supplémentaires'!J45</f>
        <v>0</v>
      </c>
      <c r="K185" s="51">
        <f>'4b. Résultats supplémentaires'!K45</f>
        <v>0</v>
      </c>
      <c r="L185" s="51">
        <f>'4b. Résultats supplémentaires'!L45</f>
        <v>0</v>
      </c>
    </row>
    <row r="186" spans="1:12" s="59" customFormat="1" x14ac:dyDescent="0.45">
      <c r="B186" s="51" t="s">
        <v>470</v>
      </c>
      <c r="C186" s="51">
        <f>'4b. Résultats supplémentaires'!L45</f>
        <v>0</v>
      </c>
      <c r="D186" s="51">
        <f>'4b. Résultats supplémentaires'!L45</f>
        <v>0</v>
      </c>
      <c r="E186" s="51">
        <f>'4b. Résultats supplémentaires'!L45</f>
        <v>0</v>
      </c>
      <c r="F186" s="51">
        <f>'4b. Résultats supplémentaires'!L45</f>
        <v>0</v>
      </c>
      <c r="G186" s="51">
        <f>'4b. Résultats supplémentaires'!L45</f>
        <v>0</v>
      </c>
      <c r="H186" s="51">
        <f>'4b. Résultats supplémentaires'!L45</f>
        <v>0</v>
      </c>
      <c r="I186" s="51">
        <f>'4b. Résultats supplémentaires'!L45</f>
        <v>0</v>
      </c>
      <c r="J186" s="51">
        <f>'4b. Résultats supplémentaires'!L45</f>
        <v>0</v>
      </c>
      <c r="K186" s="51">
        <f>'4b. Résultats supplémentaires'!L45</f>
        <v>0</v>
      </c>
      <c r="L186" s="51">
        <f>'4b. Résultats supplémentaires'!L45</f>
        <v>0</v>
      </c>
    </row>
    <row r="187" spans="1:12" s="59" customFormat="1" x14ac:dyDescent="0.45">
      <c r="B187" s="62"/>
      <c r="C187" s="62"/>
      <c r="D187" s="62"/>
      <c r="E187" s="62"/>
      <c r="F187" s="62"/>
      <c r="G187" s="62"/>
      <c r="H187" s="62"/>
      <c r="I187" s="62"/>
      <c r="J187" s="62"/>
      <c r="K187" s="62"/>
      <c r="L187" s="62"/>
    </row>
    <row r="188" spans="1:12" s="59" customFormat="1" ht="30" x14ac:dyDescent="0.45">
      <c r="A188" s="58" t="s">
        <v>91</v>
      </c>
      <c r="B188" s="65"/>
      <c r="C188" s="65"/>
      <c r="D188" s="65"/>
      <c r="E188" s="65"/>
      <c r="F188" s="65"/>
      <c r="G188" s="65"/>
      <c r="H188" s="65"/>
      <c r="I188" s="65"/>
      <c r="J188" s="65"/>
      <c r="K188" s="65"/>
      <c r="L188" s="65"/>
    </row>
    <row r="189" spans="1:12" s="59" customFormat="1" x14ac:dyDescent="0.45">
      <c r="B189" s="51"/>
      <c r="C189" s="64" t="s">
        <v>461</v>
      </c>
      <c r="D189" s="64" t="s">
        <v>462</v>
      </c>
      <c r="E189" s="64" t="s">
        <v>463</v>
      </c>
      <c r="F189" s="64" t="s">
        <v>464</v>
      </c>
      <c r="G189" s="64" t="s">
        <v>465</v>
      </c>
      <c r="H189" s="64" t="s">
        <v>466</v>
      </c>
      <c r="I189" s="64" t="s">
        <v>467</v>
      </c>
      <c r="J189" s="64" t="s">
        <v>468</v>
      </c>
      <c r="K189" s="64" t="s">
        <v>469</v>
      </c>
      <c r="L189" s="51" t="s">
        <v>470</v>
      </c>
    </row>
    <row r="190" spans="1:12" s="59" customFormat="1" x14ac:dyDescent="0.45">
      <c r="B190" s="51" t="s">
        <v>31</v>
      </c>
      <c r="C190" s="51">
        <f>'4b. Résultats supplémentaires'!C54</f>
        <v>0</v>
      </c>
      <c r="D190" s="51">
        <f>'4b. Résultats supplémentaires'!D54</f>
        <v>0</v>
      </c>
      <c r="E190" s="51">
        <f>'4b. Résultats supplémentaires'!E54</f>
        <v>0</v>
      </c>
      <c r="F190" s="51">
        <f>'4b. Résultats supplémentaires'!F54</f>
        <v>0</v>
      </c>
      <c r="G190" s="51">
        <f>'4b. Résultats supplémentaires'!G54</f>
        <v>0</v>
      </c>
      <c r="H190" s="51">
        <f>'4b. Résultats supplémentaires'!H54</f>
        <v>0</v>
      </c>
      <c r="I190" s="51">
        <f>'4b. Résultats supplémentaires'!I54</f>
        <v>0</v>
      </c>
      <c r="J190" s="51">
        <f>'4b. Résultats supplémentaires'!J54</f>
        <v>0</v>
      </c>
      <c r="K190" s="51">
        <f>'4b. Résultats supplémentaires'!K54</f>
        <v>0</v>
      </c>
      <c r="L190" s="51">
        <f>'4b. Résultats supplémentaires'!L54</f>
        <v>0</v>
      </c>
    </row>
    <row r="191" spans="1:12" s="59" customFormat="1" x14ac:dyDescent="0.45">
      <c r="B191" s="51" t="s">
        <v>470</v>
      </c>
      <c r="C191" s="51">
        <f>'4b. Résultats supplémentaires'!L54</f>
        <v>0</v>
      </c>
      <c r="D191" s="51">
        <f>'4b. Résultats supplémentaires'!L54</f>
        <v>0</v>
      </c>
      <c r="E191" s="51">
        <f>'4b. Résultats supplémentaires'!L54</f>
        <v>0</v>
      </c>
      <c r="F191" s="51">
        <f>'4b. Résultats supplémentaires'!L54</f>
        <v>0</v>
      </c>
      <c r="G191" s="51">
        <f>'4b. Résultats supplémentaires'!L54</f>
        <v>0</v>
      </c>
      <c r="H191" s="51">
        <f>'4b. Résultats supplémentaires'!L54</f>
        <v>0</v>
      </c>
      <c r="I191" s="51">
        <f>'4b. Résultats supplémentaires'!L54</f>
        <v>0</v>
      </c>
      <c r="J191" s="51">
        <f>'4b. Résultats supplémentaires'!L54</f>
        <v>0</v>
      </c>
      <c r="K191" s="51">
        <f>'4b. Résultats supplémentaires'!L54</f>
        <v>0</v>
      </c>
      <c r="L191" s="51">
        <f>'4b. Résultats supplémentaires'!L54</f>
        <v>0</v>
      </c>
    </row>
    <row r="192" spans="1:12" s="59" customFormat="1" x14ac:dyDescent="0.45"/>
  </sheetData>
  <sheetProtection selectLockedCells="1"/>
  <mergeCells count="15">
    <mergeCell ref="A60:B60"/>
    <mergeCell ref="A62:B62"/>
    <mergeCell ref="A64:B64"/>
    <mergeCell ref="A66:B66"/>
    <mergeCell ref="D55:E55"/>
    <mergeCell ref="A43:B43"/>
    <mergeCell ref="A47:B47"/>
    <mergeCell ref="A55:B55"/>
    <mergeCell ref="A2:C2"/>
    <mergeCell ref="A27:B27"/>
    <mergeCell ref="A31:B31"/>
    <mergeCell ref="A36:B36"/>
    <mergeCell ref="A40:B40"/>
    <mergeCell ref="A24:C24"/>
    <mergeCell ref="A52:C52"/>
  </mergeCells>
  <phoneticPr fontId="15" type="noConversion"/>
  <pageMargins left="0.7" right="0.7" top="0.75" bottom="0.75" header="0.3" footer="0.3"/>
  <pageSetup orientation="portrait" r:id="rId1"/>
  <ignoredErrors>
    <ignoredError sqref="F28 H2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H24"/>
  <sheetViews>
    <sheetView zoomScaleNormal="100" workbookViewId="0">
      <selection activeCell="H24" sqref="H24"/>
    </sheetView>
  </sheetViews>
  <sheetFormatPr defaultRowHeight="15.4" x14ac:dyDescent="0.45"/>
  <cols>
    <col min="1" max="1" width="37.59765625" style="2" customWidth="1"/>
    <col min="2" max="8" width="9.1328125" style="2"/>
  </cols>
  <sheetData>
    <row r="1" spans="1:5" x14ac:dyDescent="0.45">
      <c r="A1" s="4" t="s">
        <v>41</v>
      </c>
      <c r="B1" s="4"/>
    </row>
    <row r="2" spans="1:5" x14ac:dyDescent="0.45">
      <c r="A2" s="79"/>
      <c r="B2" s="79"/>
      <c r="C2" s="79"/>
      <c r="D2" s="79"/>
      <c r="E2" s="79"/>
    </row>
    <row r="3" spans="1:5" x14ac:dyDescent="0.45">
      <c r="A3" s="80" t="s">
        <v>92</v>
      </c>
      <c r="B3" s="79"/>
      <c r="C3" s="79"/>
      <c r="D3" s="79"/>
      <c r="E3" s="79"/>
    </row>
    <row r="4" spans="1:5" x14ac:dyDescent="0.45">
      <c r="A4" s="79" t="s">
        <v>94</v>
      </c>
      <c r="B4" s="79" t="b">
        <v>0</v>
      </c>
      <c r="C4" s="79"/>
      <c r="D4" s="79"/>
      <c r="E4" s="79"/>
    </row>
    <row r="5" spans="1:5" x14ac:dyDescent="0.45">
      <c r="A5" s="79" t="s">
        <v>1</v>
      </c>
      <c r="B5" s="79" t="b">
        <v>0</v>
      </c>
      <c r="C5" s="79"/>
      <c r="D5" s="79"/>
      <c r="E5" s="79"/>
    </row>
    <row r="6" spans="1:5" x14ac:dyDescent="0.45">
      <c r="A6" s="79" t="s">
        <v>93</v>
      </c>
      <c r="B6" s="79" t="b">
        <v>0</v>
      </c>
      <c r="C6" s="79"/>
      <c r="D6" s="79"/>
      <c r="E6" s="79"/>
    </row>
    <row r="7" spans="1:5" x14ac:dyDescent="0.45">
      <c r="A7" s="79" t="s">
        <v>110</v>
      </c>
      <c r="B7" s="79" t="b">
        <v>0</v>
      </c>
      <c r="C7" s="79"/>
      <c r="D7" s="79"/>
      <c r="E7" s="79"/>
    </row>
    <row r="8" spans="1:5" x14ac:dyDescent="0.45">
      <c r="A8" s="79" t="s">
        <v>95</v>
      </c>
      <c r="B8" s="79" t="b">
        <v>0</v>
      </c>
      <c r="C8" s="79"/>
      <c r="D8" s="79"/>
      <c r="E8" s="79"/>
    </row>
    <row r="9" spans="1:5" x14ac:dyDescent="0.45">
      <c r="A9" s="79"/>
      <c r="B9" s="79"/>
      <c r="C9" s="79"/>
      <c r="D9" s="79"/>
      <c r="E9" s="79"/>
    </row>
    <row r="10" spans="1:5" x14ac:dyDescent="0.45">
      <c r="A10" s="79"/>
      <c r="B10" s="79"/>
      <c r="C10" s="79"/>
      <c r="D10" s="79"/>
      <c r="E10" s="79"/>
    </row>
    <row r="11" spans="1:5" x14ac:dyDescent="0.45">
      <c r="A11" s="80" t="s">
        <v>97</v>
      </c>
      <c r="B11" s="79"/>
      <c r="C11" s="79"/>
      <c r="D11" s="79"/>
      <c r="E11" s="79"/>
    </row>
    <row r="12" spans="1:5" x14ac:dyDescent="0.45">
      <c r="A12" s="79" t="s">
        <v>98</v>
      </c>
      <c r="B12" s="79" t="b">
        <v>0</v>
      </c>
      <c r="C12" s="79"/>
      <c r="D12" s="79"/>
      <c r="E12" s="79"/>
    </row>
    <row r="13" spans="1:5" x14ac:dyDescent="0.45">
      <c r="A13" s="79" t="s">
        <v>99</v>
      </c>
      <c r="B13" s="79" t="b">
        <v>0</v>
      </c>
      <c r="C13" s="79"/>
      <c r="D13" s="79"/>
      <c r="E13" s="79"/>
    </row>
    <row r="14" spans="1:5" x14ac:dyDescent="0.45">
      <c r="A14" s="79" t="s">
        <v>100</v>
      </c>
      <c r="B14" s="79" t="b">
        <v>0</v>
      </c>
      <c r="D14" s="79"/>
      <c r="E14" s="79"/>
    </row>
    <row r="15" spans="1:5" x14ac:dyDescent="0.45">
      <c r="A15" s="79" t="s">
        <v>101</v>
      </c>
      <c r="B15" s="79" t="b">
        <v>0</v>
      </c>
      <c r="D15" s="79"/>
      <c r="E15" s="79"/>
    </row>
    <row r="16" spans="1:5" x14ac:dyDescent="0.45">
      <c r="A16" s="79" t="s">
        <v>102</v>
      </c>
      <c r="B16" s="79" t="b">
        <v>0</v>
      </c>
      <c r="C16" s="79"/>
      <c r="D16" s="79"/>
      <c r="E16" s="79"/>
    </row>
    <row r="17" spans="1:5" x14ac:dyDescent="0.45">
      <c r="A17" s="79" t="s">
        <v>103</v>
      </c>
      <c r="B17" s="2" t="b">
        <v>0</v>
      </c>
      <c r="C17" s="79"/>
      <c r="D17" s="79"/>
      <c r="E17" s="79"/>
    </row>
    <row r="18" spans="1:5" x14ac:dyDescent="0.45">
      <c r="A18" s="79" t="s">
        <v>95</v>
      </c>
      <c r="B18" s="79" t="b">
        <v>0</v>
      </c>
      <c r="C18" s="79"/>
      <c r="D18" s="79"/>
      <c r="E18" s="79"/>
    </row>
    <row r="19" spans="1:5" x14ac:dyDescent="0.45">
      <c r="A19" s="79"/>
      <c r="B19" s="79"/>
      <c r="C19" s="79"/>
      <c r="D19" s="79"/>
      <c r="E19" s="79"/>
    </row>
    <row r="21" spans="1:5" x14ac:dyDescent="0.45">
      <c r="A21" s="3" t="s">
        <v>40</v>
      </c>
    </row>
    <row r="22" spans="1:5" x14ac:dyDescent="0.45">
      <c r="A22" s="2" t="s">
        <v>7</v>
      </c>
      <c r="B22" s="2" t="b">
        <v>0</v>
      </c>
    </row>
    <row r="23" spans="1:5" x14ac:dyDescent="0.45">
      <c r="A23" s="2" t="s">
        <v>8</v>
      </c>
      <c r="B23" s="2" t="b">
        <v>0</v>
      </c>
    </row>
    <row r="24" spans="1:5" x14ac:dyDescent="0.45">
      <c r="A24" s="2" t="s">
        <v>9</v>
      </c>
      <c r="B24" s="2" t="b">
        <v>0</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0"/>
  <sheetViews>
    <sheetView showGridLines="0" zoomScale="90" zoomScaleNormal="90" workbookViewId="0">
      <selection activeCell="B4" sqref="B4:K9"/>
    </sheetView>
  </sheetViews>
  <sheetFormatPr defaultRowHeight="30" customHeight="1" x14ac:dyDescent="0.5"/>
  <cols>
    <col min="1" max="1" width="5.86328125" style="26" customWidth="1"/>
    <col min="2" max="2" width="14.3984375" style="1" customWidth="1"/>
    <col min="3" max="10" width="10.1328125" style="1" customWidth="1"/>
    <col min="11" max="11" width="19.73046875" style="1" customWidth="1"/>
    <col min="12" max="13" width="15.59765625" style="121" customWidth="1"/>
    <col min="14" max="41" width="9" style="10"/>
  </cols>
  <sheetData>
    <row r="1" spans="1:41" ht="30" customHeight="1" x14ac:dyDescent="0.5">
      <c r="A1" s="291" t="s">
        <v>271</v>
      </c>
      <c r="B1" s="292"/>
      <c r="C1" s="292"/>
      <c r="D1" s="292"/>
      <c r="E1" s="292"/>
      <c r="F1" s="292"/>
      <c r="G1" s="292"/>
      <c r="H1" s="292"/>
      <c r="I1" s="292"/>
      <c r="J1" s="292"/>
      <c r="K1" s="293"/>
    </row>
    <row r="2" spans="1:41" ht="30" customHeight="1" x14ac:dyDescent="0.5">
      <c r="A2" s="294" t="s">
        <v>272</v>
      </c>
      <c r="B2" s="294"/>
      <c r="C2" s="294"/>
      <c r="D2" s="294"/>
      <c r="E2" s="294"/>
      <c r="F2" s="294"/>
      <c r="G2" s="294"/>
      <c r="H2" s="294"/>
      <c r="I2" s="294"/>
      <c r="J2" s="294"/>
      <c r="K2" s="294"/>
    </row>
    <row r="3" spans="1:41" ht="45" customHeight="1" x14ac:dyDescent="0.5">
      <c r="A3" s="138">
        <v>1.1000000000000001</v>
      </c>
      <c r="B3" s="281" t="s">
        <v>273</v>
      </c>
      <c r="C3" s="281"/>
      <c r="D3" s="281"/>
      <c r="E3" s="281"/>
      <c r="F3" s="281"/>
      <c r="G3" s="281"/>
      <c r="H3" s="281"/>
      <c r="I3" s="281"/>
      <c r="J3" s="281"/>
      <c r="K3" s="282"/>
    </row>
    <row r="4" spans="1:41" s="27" customFormat="1" ht="199.9" customHeight="1" x14ac:dyDescent="0.5">
      <c r="A4" s="139"/>
      <c r="B4" s="285" t="s">
        <v>281</v>
      </c>
      <c r="C4" s="285"/>
      <c r="D4" s="285"/>
      <c r="E4" s="285"/>
      <c r="F4" s="285"/>
      <c r="G4" s="285"/>
      <c r="H4" s="285"/>
      <c r="I4" s="285"/>
      <c r="J4" s="285"/>
      <c r="K4" s="285"/>
      <c r="L4" s="272"/>
      <c r="M4" s="121"/>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s="27" customFormat="1" ht="30" customHeight="1" x14ac:dyDescent="0.5">
      <c r="A5" s="140"/>
      <c r="B5" s="285"/>
      <c r="C5" s="285"/>
      <c r="D5" s="285"/>
      <c r="E5" s="285"/>
      <c r="F5" s="285"/>
      <c r="G5" s="285"/>
      <c r="H5" s="285"/>
      <c r="I5" s="285"/>
      <c r="J5" s="285"/>
      <c r="K5" s="285"/>
      <c r="L5" s="272"/>
      <c r="M5" s="121"/>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s="27" customFormat="1" ht="30" customHeight="1" x14ac:dyDescent="0.5">
      <c r="A6" s="140"/>
      <c r="B6" s="285"/>
      <c r="C6" s="285"/>
      <c r="D6" s="285"/>
      <c r="E6" s="285"/>
      <c r="F6" s="285"/>
      <c r="G6" s="285"/>
      <c r="H6" s="285"/>
      <c r="I6" s="285"/>
      <c r="J6" s="285"/>
      <c r="K6" s="285"/>
      <c r="L6" s="272"/>
      <c r="M6" s="121"/>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s="27" customFormat="1" ht="30" customHeight="1" x14ac:dyDescent="0.5">
      <c r="A7" s="140"/>
      <c r="B7" s="285"/>
      <c r="C7" s="285"/>
      <c r="D7" s="285"/>
      <c r="E7" s="285"/>
      <c r="F7" s="285"/>
      <c r="G7" s="285"/>
      <c r="H7" s="285"/>
      <c r="I7" s="285"/>
      <c r="J7" s="285"/>
      <c r="K7" s="285"/>
      <c r="L7" s="272"/>
      <c r="M7" s="121"/>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s="27" customFormat="1" ht="30" customHeight="1" x14ac:dyDescent="0.5">
      <c r="A8" s="140"/>
      <c r="B8" s="285"/>
      <c r="C8" s="285"/>
      <c r="D8" s="285"/>
      <c r="E8" s="285"/>
      <c r="F8" s="285"/>
      <c r="G8" s="285"/>
      <c r="H8" s="285"/>
      <c r="I8" s="285"/>
      <c r="J8" s="285"/>
      <c r="K8" s="285"/>
      <c r="L8" s="272"/>
      <c r="M8" s="121"/>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s="27" customFormat="1" ht="30" customHeight="1" x14ac:dyDescent="0.5">
      <c r="A9" s="140"/>
      <c r="B9" s="285"/>
      <c r="C9" s="285"/>
      <c r="D9" s="285"/>
      <c r="E9" s="285"/>
      <c r="F9" s="285"/>
      <c r="G9" s="285"/>
      <c r="H9" s="285"/>
      <c r="I9" s="285"/>
      <c r="J9" s="285"/>
      <c r="K9" s="285"/>
      <c r="L9" s="272"/>
      <c r="M9" s="121"/>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45" customHeight="1" x14ac:dyDescent="0.5">
      <c r="A10" s="143"/>
      <c r="B10" s="295" t="s">
        <v>274</v>
      </c>
      <c r="C10" s="295"/>
      <c r="D10" s="295"/>
      <c r="E10" s="295"/>
      <c r="F10" s="295"/>
      <c r="G10" s="295"/>
      <c r="H10" s="295"/>
      <c r="I10" s="295"/>
      <c r="J10" s="295"/>
      <c r="K10" s="296"/>
    </row>
    <row r="11" spans="1:41" s="27" customFormat="1" ht="199.9" customHeight="1" x14ac:dyDescent="0.5">
      <c r="A11" s="139"/>
      <c r="B11" s="285" t="s">
        <v>281</v>
      </c>
      <c r="C11" s="285"/>
      <c r="D11" s="285"/>
      <c r="E11" s="285"/>
      <c r="F11" s="285"/>
      <c r="G11" s="285"/>
      <c r="H11" s="285"/>
      <c r="I11" s="285"/>
      <c r="J11" s="285"/>
      <c r="K11" s="285"/>
      <c r="L11" s="272"/>
      <c r="M11" s="121"/>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s="27" customFormat="1" ht="30" customHeight="1" x14ac:dyDescent="0.5">
      <c r="A12" s="140"/>
      <c r="B12" s="285"/>
      <c r="C12" s="285"/>
      <c r="D12" s="285"/>
      <c r="E12" s="285"/>
      <c r="F12" s="285"/>
      <c r="G12" s="285"/>
      <c r="H12" s="285"/>
      <c r="I12" s="285"/>
      <c r="J12" s="285"/>
      <c r="K12" s="285"/>
      <c r="L12" s="272"/>
      <c r="M12" s="121"/>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s="27" customFormat="1" ht="30" customHeight="1" x14ac:dyDescent="0.5">
      <c r="A13" s="140"/>
      <c r="B13" s="285"/>
      <c r="C13" s="285"/>
      <c r="D13" s="285"/>
      <c r="E13" s="285"/>
      <c r="F13" s="285"/>
      <c r="G13" s="285"/>
      <c r="H13" s="285"/>
      <c r="I13" s="285"/>
      <c r="J13" s="285"/>
      <c r="K13" s="285"/>
      <c r="L13" s="272"/>
      <c r="M13" s="121"/>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s="27" customFormat="1" ht="30" customHeight="1" x14ac:dyDescent="0.5">
      <c r="A14" s="140"/>
      <c r="B14" s="285"/>
      <c r="C14" s="285"/>
      <c r="D14" s="285"/>
      <c r="E14" s="285"/>
      <c r="F14" s="285"/>
      <c r="G14" s="285"/>
      <c r="H14" s="285"/>
      <c r="I14" s="285"/>
      <c r="J14" s="285"/>
      <c r="K14" s="285"/>
      <c r="L14" s="272"/>
      <c r="M14" s="121"/>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s="27" customFormat="1" ht="30" customHeight="1" x14ac:dyDescent="0.5">
      <c r="A15" s="140"/>
      <c r="B15" s="285"/>
      <c r="C15" s="285"/>
      <c r="D15" s="285"/>
      <c r="E15" s="285"/>
      <c r="F15" s="285"/>
      <c r="G15" s="285"/>
      <c r="H15" s="285"/>
      <c r="I15" s="285"/>
      <c r="J15" s="285"/>
      <c r="K15" s="285"/>
      <c r="L15" s="272"/>
      <c r="M15" s="121"/>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s="27" customFormat="1" ht="30" customHeight="1" x14ac:dyDescent="0.5">
      <c r="A16" s="141"/>
      <c r="B16" s="285"/>
      <c r="C16" s="285"/>
      <c r="D16" s="285"/>
      <c r="E16" s="285"/>
      <c r="F16" s="285"/>
      <c r="G16" s="285"/>
      <c r="H16" s="285"/>
      <c r="I16" s="285"/>
      <c r="J16" s="285"/>
      <c r="K16" s="285"/>
      <c r="L16" s="272"/>
      <c r="M16" s="121"/>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s="10" customFormat="1" ht="60" customHeight="1" x14ac:dyDescent="0.5">
      <c r="A17" s="142">
        <v>1.2</v>
      </c>
      <c r="B17" s="295" t="s">
        <v>275</v>
      </c>
      <c r="C17" s="295"/>
      <c r="D17" s="295"/>
      <c r="E17" s="295"/>
      <c r="F17" s="295"/>
      <c r="G17" s="295"/>
      <c r="H17" s="295"/>
      <c r="I17" s="295"/>
      <c r="J17" s="295"/>
      <c r="K17" s="296"/>
      <c r="L17" s="118"/>
      <c r="M17" s="118"/>
    </row>
    <row r="18" spans="1:41" s="27" customFormat="1" ht="200.1" customHeight="1" x14ac:dyDescent="0.5">
      <c r="A18" s="285" t="s">
        <v>281</v>
      </c>
      <c r="B18" s="285"/>
      <c r="C18" s="285"/>
      <c r="D18" s="285"/>
      <c r="E18" s="285"/>
      <c r="F18" s="285"/>
      <c r="G18" s="285"/>
      <c r="H18" s="285"/>
      <c r="I18" s="285"/>
      <c r="J18" s="285"/>
      <c r="K18" s="285"/>
      <c r="L18" s="121"/>
      <c r="M18" s="121"/>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s="27" customFormat="1" ht="30" customHeight="1" x14ac:dyDescent="0.5">
      <c r="A19" s="285"/>
      <c r="B19" s="285"/>
      <c r="C19" s="285"/>
      <c r="D19" s="285"/>
      <c r="E19" s="285"/>
      <c r="F19" s="285"/>
      <c r="G19" s="285"/>
      <c r="H19" s="285"/>
      <c r="I19" s="285"/>
      <c r="J19" s="285"/>
      <c r="K19" s="285"/>
      <c r="L19" s="121"/>
      <c r="M19" s="121"/>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s="27" customFormat="1" ht="30" customHeight="1" x14ac:dyDescent="0.5">
      <c r="A20" s="285"/>
      <c r="B20" s="285"/>
      <c r="C20" s="285"/>
      <c r="D20" s="285"/>
      <c r="E20" s="285"/>
      <c r="F20" s="285"/>
      <c r="G20" s="285"/>
      <c r="H20" s="285"/>
      <c r="I20" s="285"/>
      <c r="J20" s="285"/>
      <c r="K20" s="285"/>
      <c r="L20" s="121"/>
      <c r="M20" s="121"/>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s="27" customFormat="1" ht="30" customHeight="1" x14ac:dyDescent="0.5">
      <c r="A21" s="285"/>
      <c r="B21" s="285"/>
      <c r="C21" s="285"/>
      <c r="D21" s="285"/>
      <c r="E21" s="285"/>
      <c r="F21" s="285"/>
      <c r="G21" s="285"/>
      <c r="H21" s="285"/>
      <c r="I21" s="285"/>
      <c r="J21" s="285"/>
      <c r="K21" s="285"/>
      <c r="L21" s="121"/>
      <c r="M21" s="121"/>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s="27" customFormat="1" ht="30" customHeight="1" x14ac:dyDescent="0.5">
      <c r="A22" s="285"/>
      <c r="B22" s="285"/>
      <c r="C22" s="285"/>
      <c r="D22" s="285"/>
      <c r="E22" s="285"/>
      <c r="F22" s="285"/>
      <c r="G22" s="285"/>
      <c r="H22" s="285"/>
      <c r="I22" s="285"/>
      <c r="J22" s="285"/>
      <c r="K22" s="285"/>
      <c r="L22" s="121"/>
      <c r="M22" s="121"/>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s="27" customFormat="1" ht="30" customHeight="1" x14ac:dyDescent="0.5">
      <c r="A23" s="285"/>
      <c r="B23" s="285"/>
      <c r="C23" s="285"/>
      <c r="D23" s="285"/>
      <c r="E23" s="285"/>
      <c r="F23" s="285"/>
      <c r="G23" s="285"/>
      <c r="H23" s="285"/>
      <c r="I23" s="285"/>
      <c r="J23" s="285"/>
      <c r="K23" s="285"/>
      <c r="L23" s="121"/>
      <c r="M23" s="121"/>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30" customHeight="1" x14ac:dyDescent="0.5">
      <c r="A24" s="289" t="s">
        <v>276</v>
      </c>
      <c r="B24" s="290"/>
      <c r="C24" s="290"/>
      <c r="D24" s="290"/>
      <c r="E24" s="290"/>
      <c r="F24" s="290"/>
      <c r="G24" s="290"/>
      <c r="H24" s="290"/>
      <c r="I24" s="290"/>
      <c r="J24" s="290"/>
      <c r="K24" s="290"/>
    </row>
    <row r="25" spans="1:41" ht="60" customHeight="1" x14ac:dyDescent="0.5">
      <c r="A25" s="14">
        <v>1.3</v>
      </c>
      <c r="B25" s="283" t="s">
        <v>277</v>
      </c>
      <c r="C25" s="283"/>
      <c r="D25" s="283"/>
      <c r="E25" s="283"/>
      <c r="F25" s="283"/>
      <c r="G25" s="283"/>
      <c r="H25" s="283"/>
      <c r="I25" s="283"/>
      <c r="J25" s="284"/>
      <c r="K25" s="15" t="s">
        <v>234</v>
      </c>
    </row>
    <row r="26" spans="1:41" ht="60" customHeight="1" x14ac:dyDescent="0.5">
      <c r="A26" s="144"/>
      <c r="B26" s="283" t="s">
        <v>278</v>
      </c>
      <c r="C26" s="283"/>
      <c r="D26" s="283"/>
      <c r="E26" s="283"/>
      <c r="F26" s="283"/>
      <c r="G26" s="283"/>
      <c r="H26" s="283"/>
      <c r="I26" s="283"/>
      <c r="J26" s="284"/>
      <c r="K26" s="137" t="s">
        <v>234</v>
      </c>
    </row>
    <row r="27" spans="1:41" ht="60" customHeight="1" x14ac:dyDescent="0.5">
      <c r="A27" s="29"/>
      <c r="B27" s="281" t="s">
        <v>279</v>
      </c>
      <c r="C27" s="281"/>
      <c r="D27" s="281"/>
      <c r="E27" s="281"/>
      <c r="F27" s="281"/>
      <c r="G27" s="281"/>
      <c r="H27" s="281"/>
      <c r="I27" s="281"/>
      <c r="J27" s="281"/>
      <c r="K27" s="282"/>
    </row>
    <row r="28" spans="1:41" ht="60" customHeight="1" x14ac:dyDescent="0.5">
      <c r="A28" s="28"/>
      <c r="B28" s="281" t="s">
        <v>280</v>
      </c>
      <c r="C28" s="281"/>
      <c r="D28" s="281"/>
      <c r="E28" s="281"/>
      <c r="F28" s="281"/>
      <c r="G28" s="281"/>
      <c r="H28" s="281"/>
      <c r="I28" s="281"/>
      <c r="J28" s="281"/>
      <c r="K28" s="282"/>
    </row>
    <row r="29" spans="1:41" s="27" customFormat="1" ht="200.1" customHeight="1" x14ac:dyDescent="0.5">
      <c r="A29" s="285" t="s">
        <v>281</v>
      </c>
      <c r="B29" s="285"/>
      <c r="C29" s="285"/>
      <c r="D29" s="285"/>
      <c r="E29" s="285"/>
      <c r="F29" s="285"/>
      <c r="G29" s="285"/>
      <c r="H29" s="285"/>
      <c r="I29" s="285"/>
      <c r="J29" s="285"/>
      <c r="K29" s="285"/>
      <c r="L29" s="121"/>
      <c r="M29" s="121"/>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s="27" customFormat="1" ht="30" customHeight="1" x14ac:dyDescent="0.5">
      <c r="A30" s="285"/>
      <c r="B30" s="285"/>
      <c r="C30" s="285"/>
      <c r="D30" s="285"/>
      <c r="E30" s="285"/>
      <c r="F30" s="285"/>
      <c r="G30" s="285"/>
      <c r="H30" s="285"/>
      <c r="I30" s="285"/>
      <c r="J30" s="285"/>
      <c r="K30" s="285"/>
      <c r="L30" s="121"/>
      <c r="M30" s="121"/>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s="27" customFormat="1" ht="30" customHeight="1" x14ac:dyDescent="0.5">
      <c r="A31" s="285"/>
      <c r="B31" s="285"/>
      <c r="C31" s="285"/>
      <c r="D31" s="285"/>
      <c r="E31" s="285"/>
      <c r="F31" s="285"/>
      <c r="G31" s="285"/>
      <c r="H31" s="285"/>
      <c r="I31" s="285"/>
      <c r="J31" s="285"/>
      <c r="K31" s="285"/>
      <c r="L31" s="121"/>
      <c r="M31" s="121"/>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s="27" customFormat="1" ht="30" customHeight="1" x14ac:dyDescent="0.5">
      <c r="A32" s="285"/>
      <c r="B32" s="285"/>
      <c r="C32" s="285"/>
      <c r="D32" s="285"/>
      <c r="E32" s="285"/>
      <c r="F32" s="285"/>
      <c r="G32" s="285"/>
      <c r="H32" s="285"/>
      <c r="I32" s="285"/>
      <c r="J32" s="285"/>
      <c r="K32" s="285"/>
      <c r="L32" s="121"/>
      <c r="M32" s="121"/>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s="27" customFormat="1" ht="30" customHeight="1" x14ac:dyDescent="0.5">
      <c r="A33" s="285"/>
      <c r="B33" s="285"/>
      <c r="C33" s="285"/>
      <c r="D33" s="285"/>
      <c r="E33" s="285"/>
      <c r="F33" s="285"/>
      <c r="G33" s="285"/>
      <c r="H33" s="285"/>
      <c r="I33" s="285"/>
      <c r="J33" s="285"/>
      <c r="K33" s="285"/>
      <c r="L33" s="121"/>
      <c r="M33" s="121"/>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s="27" customFormat="1" ht="30" customHeight="1" x14ac:dyDescent="0.5">
      <c r="A34" s="285"/>
      <c r="B34" s="285"/>
      <c r="C34" s="285"/>
      <c r="D34" s="285"/>
      <c r="E34" s="285"/>
      <c r="F34" s="285"/>
      <c r="G34" s="285"/>
      <c r="H34" s="285"/>
      <c r="I34" s="285"/>
      <c r="J34" s="285"/>
      <c r="K34" s="285"/>
      <c r="L34" s="121"/>
      <c r="M34" s="121"/>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120" customHeight="1" x14ac:dyDescent="0.5">
      <c r="A35" s="14">
        <v>1.4</v>
      </c>
      <c r="B35" s="283" t="s">
        <v>282</v>
      </c>
      <c r="C35" s="283"/>
      <c r="D35" s="283"/>
      <c r="E35" s="283"/>
      <c r="F35" s="283"/>
      <c r="G35" s="283"/>
      <c r="H35" s="283"/>
      <c r="I35" s="283"/>
      <c r="J35" s="284"/>
      <c r="K35" s="15" t="s">
        <v>234</v>
      </c>
    </row>
    <row r="36" spans="1:41" ht="60" customHeight="1" x14ac:dyDescent="0.5">
      <c r="A36" s="29"/>
      <c r="B36" s="281" t="s">
        <v>283</v>
      </c>
      <c r="C36" s="281"/>
      <c r="D36" s="281"/>
      <c r="E36" s="281"/>
      <c r="F36" s="281"/>
      <c r="G36" s="281"/>
      <c r="H36" s="281"/>
      <c r="I36" s="281"/>
      <c r="J36" s="281"/>
      <c r="K36" s="282"/>
    </row>
    <row r="37" spans="1:41" ht="60" customHeight="1" x14ac:dyDescent="0.5">
      <c r="A37" s="28"/>
      <c r="B37" s="281" t="s">
        <v>284</v>
      </c>
      <c r="C37" s="281"/>
      <c r="D37" s="281"/>
      <c r="E37" s="281"/>
      <c r="F37" s="281"/>
      <c r="G37" s="281"/>
      <c r="H37" s="281"/>
      <c r="I37" s="281"/>
      <c r="J37" s="281"/>
      <c r="K37" s="282"/>
    </row>
    <row r="38" spans="1:41" s="27" customFormat="1" ht="200.1" customHeight="1" x14ac:dyDescent="0.5">
      <c r="A38" s="285" t="s">
        <v>281</v>
      </c>
      <c r="B38" s="285"/>
      <c r="C38" s="285"/>
      <c r="D38" s="285"/>
      <c r="E38" s="285"/>
      <c r="F38" s="285"/>
      <c r="G38" s="285"/>
      <c r="H38" s="285"/>
      <c r="I38" s="285"/>
      <c r="J38" s="285"/>
      <c r="K38" s="285"/>
      <c r="L38" s="121"/>
      <c r="M38" s="121"/>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s="27" customFormat="1" ht="30" customHeight="1" x14ac:dyDescent="0.5">
      <c r="A39" s="285"/>
      <c r="B39" s="285"/>
      <c r="C39" s="285"/>
      <c r="D39" s="285"/>
      <c r="E39" s="285"/>
      <c r="F39" s="285"/>
      <c r="G39" s="285"/>
      <c r="H39" s="285"/>
      <c r="I39" s="285"/>
      <c r="J39" s="285"/>
      <c r="K39" s="285"/>
      <c r="L39" s="121"/>
      <c r="M39" s="121"/>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s="27" customFormat="1" ht="30" customHeight="1" x14ac:dyDescent="0.5">
      <c r="A40" s="285"/>
      <c r="B40" s="285"/>
      <c r="C40" s="285"/>
      <c r="D40" s="285"/>
      <c r="E40" s="285"/>
      <c r="F40" s="285"/>
      <c r="G40" s="285"/>
      <c r="H40" s="285"/>
      <c r="I40" s="285"/>
      <c r="J40" s="285"/>
      <c r="K40" s="285"/>
      <c r="L40" s="121"/>
      <c r="M40" s="121"/>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s="27" customFormat="1" ht="30" customHeight="1" x14ac:dyDescent="0.5">
      <c r="A41" s="285"/>
      <c r="B41" s="285"/>
      <c r="C41" s="285"/>
      <c r="D41" s="285"/>
      <c r="E41" s="285"/>
      <c r="F41" s="285"/>
      <c r="G41" s="285"/>
      <c r="H41" s="285"/>
      <c r="I41" s="285"/>
      <c r="J41" s="285"/>
      <c r="K41" s="285"/>
      <c r="L41" s="121"/>
      <c r="M41" s="121"/>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1:41" s="27" customFormat="1" ht="30" customHeight="1" x14ac:dyDescent="0.5">
      <c r="A42" s="285"/>
      <c r="B42" s="285"/>
      <c r="C42" s="285"/>
      <c r="D42" s="285"/>
      <c r="E42" s="285"/>
      <c r="F42" s="285"/>
      <c r="G42" s="285"/>
      <c r="H42" s="285"/>
      <c r="I42" s="285"/>
      <c r="J42" s="285"/>
      <c r="K42" s="285"/>
      <c r="L42" s="121"/>
      <c r="M42" s="121"/>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row>
    <row r="43" spans="1:41" s="27" customFormat="1" ht="30" customHeight="1" x14ac:dyDescent="0.5">
      <c r="A43" s="285"/>
      <c r="B43" s="285"/>
      <c r="C43" s="285"/>
      <c r="D43" s="285"/>
      <c r="E43" s="285"/>
      <c r="F43" s="285"/>
      <c r="G43" s="285"/>
      <c r="H43" s="285"/>
      <c r="I43" s="285"/>
      <c r="J43" s="285"/>
      <c r="K43" s="285"/>
      <c r="L43" s="121"/>
      <c r="M43" s="121"/>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row>
    <row r="44" spans="1:41" ht="60" customHeight="1" x14ac:dyDescent="0.5">
      <c r="A44" s="14">
        <v>1.5</v>
      </c>
      <c r="B44" s="283" t="s">
        <v>285</v>
      </c>
      <c r="C44" s="283"/>
      <c r="D44" s="283"/>
      <c r="E44" s="283"/>
      <c r="F44" s="283"/>
      <c r="G44" s="283"/>
      <c r="H44" s="283"/>
      <c r="I44" s="283"/>
      <c r="J44" s="284"/>
      <c r="K44" s="15" t="s">
        <v>234</v>
      </c>
    </row>
    <row r="45" spans="1:41" ht="75" customHeight="1" x14ac:dyDescent="0.5">
      <c r="A45" s="29"/>
      <c r="B45" s="281" t="s">
        <v>286</v>
      </c>
      <c r="C45" s="281"/>
      <c r="D45" s="281"/>
      <c r="E45" s="281"/>
      <c r="F45" s="281"/>
      <c r="G45" s="281"/>
      <c r="H45" s="281"/>
      <c r="I45" s="281"/>
      <c r="J45" s="281"/>
      <c r="K45" s="282"/>
    </row>
    <row r="46" spans="1:41" ht="60" customHeight="1" x14ac:dyDescent="0.5">
      <c r="A46" s="28"/>
      <c r="B46" s="281" t="s">
        <v>287</v>
      </c>
      <c r="C46" s="281"/>
      <c r="D46" s="281"/>
      <c r="E46" s="281"/>
      <c r="F46" s="281"/>
      <c r="G46" s="281"/>
      <c r="H46" s="281"/>
      <c r="I46" s="281"/>
      <c r="J46" s="281"/>
      <c r="K46" s="282"/>
    </row>
    <row r="47" spans="1:41" s="27" customFormat="1" ht="200.1" customHeight="1" x14ac:dyDescent="0.5">
      <c r="A47" s="285" t="s">
        <v>281</v>
      </c>
      <c r="B47" s="285"/>
      <c r="C47" s="285"/>
      <c r="D47" s="285"/>
      <c r="E47" s="285"/>
      <c r="F47" s="285"/>
      <c r="G47" s="285"/>
      <c r="H47" s="285"/>
      <c r="I47" s="285"/>
      <c r="J47" s="285"/>
      <c r="K47" s="285"/>
      <c r="L47" s="121"/>
      <c r="M47" s="121"/>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row>
    <row r="48" spans="1:41" s="27" customFormat="1" ht="30" customHeight="1" x14ac:dyDescent="0.5">
      <c r="A48" s="285"/>
      <c r="B48" s="285"/>
      <c r="C48" s="285"/>
      <c r="D48" s="285"/>
      <c r="E48" s="285"/>
      <c r="F48" s="285"/>
      <c r="G48" s="285"/>
      <c r="H48" s="285"/>
      <c r="I48" s="285"/>
      <c r="J48" s="285"/>
      <c r="K48" s="285"/>
      <c r="L48" s="121"/>
      <c r="M48" s="121"/>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row>
    <row r="49" spans="1:41" s="27" customFormat="1" ht="30" customHeight="1" x14ac:dyDescent="0.5">
      <c r="A49" s="285"/>
      <c r="B49" s="285"/>
      <c r="C49" s="285"/>
      <c r="D49" s="285"/>
      <c r="E49" s="285"/>
      <c r="F49" s="285"/>
      <c r="G49" s="285"/>
      <c r="H49" s="285"/>
      <c r="I49" s="285"/>
      <c r="J49" s="285"/>
      <c r="K49" s="285"/>
      <c r="L49" s="121"/>
      <c r="M49" s="121"/>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row>
    <row r="50" spans="1:41" s="27" customFormat="1" ht="30" customHeight="1" x14ac:dyDescent="0.5">
      <c r="A50" s="285"/>
      <c r="B50" s="285"/>
      <c r="C50" s="285"/>
      <c r="D50" s="285"/>
      <c r="E50" s="285"/>
      <c r="F50" s="285"/>
      <c r="G50" s="285"/>
      <c r="H50" s="285"/>
      <c r="I50" s="285"/>
      <c r="J50" s="285"/>
      <c r="K50" s="285"/>
      <c r="L50" s="121"/>
      <c r="M50" s="121"/>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row>
    <row r="51" spans="1:41" s="27" customFormat="1" ht="30" customHeight="1" x14ac:dyDescent="0.5">
      <c r="A51" s="285"/>
      <c r="B51" s="285"/>
      <c r="C51" s="285"/>
      <c r="D51" s="285"/>
      <c r="E51" s="285"/>
      <c r="F51" s="285"/>
      <c r="G51" s="285"/>
      <c r="H51" s="285"/>
      <c r="I51" s="285"/>
      <c r="J51" s="285"/>
      <c r="K51" s="285"/>
      <c r="L51" s="121"/>
      <c r="M51" s="121"/>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row>
    <row r="52" spans="1:41" s="27" customFormat="1" ht="30" customHeight="1" x14ac:dyDescent="0.5">
      <c r="A52" s="285"/>
      <c r="B52" s="285"/>
      <c r="C52" s="285"/>
      <c r="D52" s="285"/>
      <c r="E52" s="285"/>
      <c r="F52" s="285"/>
      <c r="G52" s="285"/>
      <c r="H52" s="285"/>
      <c r="I52" s="285"/>
      <c r="J52" s="285"/>
      <c r="K52" s="285"/>
      <c r="L52" s="121"/>
      <c r="M52" s="121"/>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row>
    <row r="53" spans="1:41" ht="30" customHeight="1" x14ac:dyDescent="0.5">
      <c r="A53" s="14">
        <v>1.6</v>
      </c>
      <c r="B53" s="283" t="s">
        <v>288</v>
      </c>
      <c r="C53" s="283"/>
      <c r="D53" s="283"/>
      <c r="E53" s="283"/>
      <c r="F53" s="283"/>
      <c r="G53" s="283"/>
      <c r="H53" s="283"/>
      <c r="I53" s="283"/>
      <c r="J53" s="284"/>
      <c r="K53" s="15" t="s">
        <v>234</v>
      </c>
    </row>
    <row r="54" spans="1:41" ht="30" customHeight="1" x14ac:dyDescent="0.5">
      <c r="A54" s="29"/>
      <c r="B54" s="281" t="s">
        <v>289</v>
      </c>
      <c r="C54" s="281"/>
      <c r="D54" s="281"/>
      <c r="E54" s="281"/>
      <c r="F54" s="281"/>
      <c r="G54" s="281"/>
      <c r="H54" s="281"/>
      <c r="I54" s="281"/>
      <c r="J54" s="282"/>
      <c r="K54" s="15" t="s">
        <v>234</v>
      </c>
    </row>
    <row r="55" spans="1:41" ht="45" customHeight="1" x14ac:dyDescent="0.5">
      <c r="A55" s="28"/>
      <c r="B55" s="281" t="s">
        <v>290</v>
      </c>
      <c r="C55" s="281"/>
      <c r="D55" s="281"/>
      <c r="E55" s="281"/>
      <c r="F55" s="281"/>
      <c r="G55" s="281"/>
      <c r="H55" s="281"/>
      <c r="I55" s="281"/>
      <c r="J55" s="281"/>
      <c r="K55" s="282"/>
    </row>
    <row r="56" spans="1:41" s="27" customFormat="1" ht="200.1" customHeight="1" x14ac:dyDescent="0.5">
      <c r="A56" s="285" t="s">
        <v>281</v>
      </c>
      <c r="B56" s="285"/>
      <c r="C56" s="285"/>
      <c r="D56" s="285"/>
      <c r="E56" s="285"/>
      <c r="F56" s="285"/>
      <c r="G56" s="285"/>
      <c r="H56" s="285"/>
      <c r="I56" s="285"/>
      <c r="J56" s="285"/>
      <c r="K56" s="285"/>
      <c r="L56" s="121"/>
      <c r="M56" s="121"/>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row>
    <row r="57" spans="1:41" s="27" customFormat="1" ht="30" customHeight="1" x14ac:dyDescent="0.5">
      <c r="A57" s="285"/>
      <c r="B57" s="285"/>
      <c r="C57" s="285"/>
      <c r="D57" s="285"/>
      <c r="E57" s="285"/>
      <c r="F57" s="285"/>
      <c r="G57" s="285"/>
      <c r="H57" s="285"/>
      <c r="I57" s="285"/>
      <c r="J57" s="285"/>
      <c r="K57" s="285"/>
      <c r="L57" s="121"/>
      <c r="M57" s="121"/>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row>
    <row r="58" spans="1:41" s="27" customFormat="1" ht="30" customHeight="1" x14ac:dyDescent="0.5">
      <c r="A58" s="285"/>
      <c r="B58" s="285"/>
      <c r="C58" s="285"/>
      <c r="D58" s="285"/>
      <c r="E58" s="285"/>
      <c r="F58" s="285"/>
      <c r="G58" s="285"/>
      <c r="H58" s="285"/>
      <c r="I58" s="285"/>
      <c r="J58" s="285"/>
      <c r="K58" s="285"/>
      <c r="L58" s="121"/>
      <c r="M58" s="121"/>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row>
    <row r="59" spans="1:41" s="27" customFormat="1" ht="30" customHeight="1" x14ac:dyDescent="0.5">
      <c r="A59" s="285"/>
      <c r="B59" s="285"/>
      <c r="C59" s="285"/>
      <c r="D59" s="285"/>
      <c r="E59" s="285"/>
      <c r="F59" s="285"/>
      <c r="G59" s="285"/>
      <c r="H59" s="285"/>
      <c r="I59" s="285"/>
      <c r="J59" s="285"/>
      <c r="K59" s="285"/>
      <c r="L59" s="121"/>
      <c r="M59" s="121"/>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row>
    <row r="60" spans="1:41" s="27" customFormat="1" ht="30" customHeight="1" x14ac:dyDescent="0.5">
      <c r="A60" s="285"/>
      <c r="B60" s="285"/>
      <c r="C60" s="285"/>
      <c r="D60" s="285"/>
      <c r="E60" s="285"/>
      <c r="F60" s="285"/>
      <c r="G60" s="285"/>
      <c r="H60" s="285"/>
      <c r="I60" s="285"/>
      <c r="J60" s="285"/>
      <c r="K60" s="285"/>
      <c r="L60" s="121"/>
      <c r="M60" s="121"/>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row>
    <row r="61" spans="1:41" s="27" customFormat="1" ht="30" customHeight="1" x14ac:dyDescent="0.5">
      <c r="A61" s="285"/>
      <c r="B61" s="285"/>
      <c r="C61" s="285"/>
      <c r="D61" s="285"/>
      <c r="E61" s="285"/>
      <c r="F61" s="285"/>
      <c r="G61" s="285"/>
      <c r="H61" s="285"/>
      <c r="I61" s="285"/>
      <c r="J61" s="285"/>
      <c r="K61" s="285"/>
      <c r="L61" s="121"/>
      <c r="M61" s="121"/>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row>
    <row r="62" spans="1:41" ht="30" customHeight="1" x14ac:dyDescent="0.5">
      <c r="A62" s="286" t="s">
        <v>291</v>
      </c>
      <c r="B62" s="287"/>
      <c r="C62" s="287"/>
      <c r="D62" s="287"/>
      <c r="E62" s="287"/>
      <c r="F62" s="287"/>
      <c r="G62" s="287"/>
      <c r="H62" s="287"/>
      <c r="I62" s="287"/>
      <c r="J62" s="287"/>
      <c r="K62" s="288"/>
    </row>
    <row r="63" spans="1:41" ht="60" customHeight="1" x14ac:dyDescent="0.5">
      <c r="A63" s="25">
        <v>1.7</v>
      </c>
      <c r="B63" s="281" t="s">
        <v>292</v>
      </c>
      <c r="C63" s="281"/>
      <c r="D63" s="281"/>
      <c r="E63" s="281"/>
      <c r="F63" s="281"/>
      <c r="G63" s="281"/>
      <c r="H63" s="281"/>
      <c r="I63" s="281"/>
      <c r="J63" s="281"/>
      <c r="K63" s="282"/>
    </row>
    <row r="64" spans="1:41" s="27" customFormat="1" ht="120" customHeight="1" x14ac:dyDescent="0.5">
      <c r="A64" s="285" t="s">
        <v>281</v>
      </c>
      <c r="B64" s="285"/>
      <c r="C64" s="285"/>
      <c r="D64" s="285"/>
      <c r="E64" s="285"/>
      <c r="F64" s="285"/>
      <c r="G64" s="285"/>
      <c r="H64" s="285"/>
      <c r="I64" s="285"/>
      <c r="J64" s="285"/>
      <c r="K64" s="285"/>
      <c r="L64" s="121"/>
      <c r="M64" s="121"/>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row>
    <row r="65" spans="1:11" ht="30" customHeight="1" x14ac:dyDescent="0.5">
      <c r="A65" s="285"/>
      <c r="B65" s="285"/>
      <c r="C65" s="285"/>
      <c r="D65" s="285"/>
      <c r="E65" s="285"/>
      <c r="F65" s="285"/>
      <c r="G65" s="285"/>
      <c r="H65" s="285"/>
      <c r="I65" s="285"/>
      <c r="J65" s="285"/>
      <c r="K65" s="285"/>
    </row>
    <row r="66" spans="1:11" ht="30" customHeight="1" x14ac:dyDescent="0.5">
      <c r="A66" s="285"/>
      <c r="B66" s="285"/>
      <c r="C66" s="285"/>
      <c r="D66" s="285"/>
      <c r="E66" s="285"/>
      <c r="F66" s="285"/>
      <c r="G66" s="285"/>
      <c r="H66" s="285"/>
      <c r="I66" s="285"/>
      <c r="J66" s="285"/>
      <c r="K66" s="285"/>
    </row>
    <row r="67" spans="1:11" ht="30" customHeight="1" x14ac:dyDescent="0.5">
      <c r="A67" s="285"/>
      <c r="B67" s="285"/>
      <c r="C67" s="285"/>
      <c r="D67" s="285"/>
      <c r="E67" s="285"/>
      <c r="F67" s="285"/>
      <c r="G67" s="285"/>
      <c r="H67" s="285"/>
      <c r="I67" s="285"/>
      <c r="J67" s="285"/>
      <c r="K67" s="285"/>
    </row>
    <row r="68" spans="1:11" ht="30" customHeight="1" x14ac:dyDescent="0.5">
      <c r="A68" s="285"/>
      <c r="B68" s="285"/>
      <c r="C68" s="285"/>
      <c r="D68" s="285"/>
      <c r="E68" s="285"/>
      <c r="F68" s="285"/>
      <c r="G68" s="285"/>
      <c r="H68" s="285"/>
      <c r="I68" s="285"/>
      <c r="J68" s="285"/>
      <c r="K68" s="285"/>
    </row>
    <row r="69" spans="1:11" ht="30" customHeight="1" x14ac:dyDescent="0.5">
      <c r="A69" s="285"/>
      <c r="B69" s="285"/>
      <c r="C69" s="285"/>
      <c r="D69" s="285"/>
      <c r="E69" s="285"/>
      <c r="F69" s="285"/>
      <c r="G69" s="285"/>
      <c r="H69" s="285"/>
      <c r="I69" s="285"/>
      <c r="J69" s="285"/>
      <c r="K69" s="285"/>
    </row>
    <row r="70" spans="1:11" ht="30" customHeight="1" x14ac:dyDescent="0.5">
      <c r="A70" s="278" t="s">
        <v>293</v>
      </c>
      <c r="B70" s="279"/>
      <c r="C70" s="279"/>
      <c r="D70" s="279"/>
      <c r="E70" s="279"/>
      <c r="F70" s="279"/>
      <c r="G70" s="279"/>
      <c r="H70" s="279"/>
      <c r="I70" s="279"/>
      <c r="J70" s="279"/>
      <c r="K70" s="280"/>
    </row>
  </sheetData>
  <sheetProtection algorithmName="SHA-256" hashValue="dcTZXHvqqA20zQIVe8uxkytjxdTjENIpYfyoF9EW9l4=" saltValue="tpi3uv99B3Ljcsewx3WhAg==" spinCount="100000" sheet="1" formatRows="0"/>
  <customSheetViews>
    <customSheetView guid="{CB412FB3-64F9-4664-91B1-138D3A37FDF1}" scale="70" showPageBreaks="1">
      <pageMargins left="0.7" right="0.7" top="0.75" bottom="0.75" header="0.3" footer="0.3"/>
      <pageSetup orientation="landscape" r:id="rId1"/>
    </customSheetView>
  </customSheetViews>
  <mergeCells count="30">
    <mergeCell ref="A24:K24"/>
    <mergeCell ref="B27:K27"/>
    <mergeCell ref="B28:K28"/>
    <mergeCell ref="A1:K1"/>
    <mergeCell ref="A2:K2"/>
    <mergeCell ref="B3:K3"/>
    <mergeCell ref="B17:K17"/>
    <mergeCell ref="A18:K23"/>
    <mergeCell ref="B25:J25"/>
    <mergeCell ref="B10:K10"/>
    <mergeCell ref="B4:K9"/>
    <mergeCell ref="B11:K16"/>
    <mergeCell ref="B26:J26"/>
    <mergeCell ref="A29:K34"/>
    <mergeCell ref="B35:J35"/>
    <mergeCell ref="B36:K36"/>
    <mergeCell ref="B37:K37"/>
    <mergeCell ref="A38:K43"/>
    <mergeCell ref="B44:J44"/>
    <mergeCell ref="B45:K45"/>
    <mergeCell ref="B46:K46"/>
    <mergeCell ref="A47:K52"/>
    <mergeCell ref="A62:K62"/>
    <mergeCell ref="A70:K70"/>
    <mergeCell ref="B63:K63"/>
    <mergeCell ref="B53:J53"/>
    <mergeCell ref="B55:K55"/>
    <mergeCell ref="A56:K61"/>
    <mergeCell ref="B54:J54"/>
    <mergeCell ref="A64:K69"/>
  </mergeCells>
  <conditionalFormatting sqref="B36:K36">
    <cfRule type="expression" dxfId="448" priority="13">
      <formula>$K$35="Non"</formula>
    </cfRule>
  </conditionalFormatting>
  <conditionalFormatting sqref="B37:K37">
    <cfRule type="expression" dxfId="447" priority="12">
      <formula>$K$35="Oui"</formula>
    </cfRule>
  </conditionalFormatting>
  <conditionalFormatting sqref="A36:K37">
    <cfRule type="expression" dxfId="446" priority="11">
      <formula>$K$35="Not applicable"</formula>
    </cfRule>
  </conditionalFormatting>
  <conditionalFormatting sqref="B45:K45">
    <cfRule type="expression" dxfId="445" priority="10">
      <formula>$K$44="Non"</formula>
    </cfRule>
  </conditionalFormatting>
  <conditionalFormatting sqref="B46:K46">
    <cfRule type="expression" dxfId="444" priority="9">
      <formula>$K$44="Oui"</formula>
    </cfRule>
  </conditionalFormatting>
  <conditionalFormatting sqref="A54:K55">
    <cfRule type="expression" dxfId="443" priority="8">
      <formula>$K$53="Non"</formula>
    </cfRule>
  </conditionalFormatting>
  <conditionalFormatting sqref="A55:K55">
    <cfRule type="expression" dxfId="442" priority="7">
      <formula>$K$54="Oui"</formula>
    </cfRule>
  </conditionalFormatting>
  <conditionalFormatting sqref="A26:K28">
    <cfRule type="expression" dxfId="441" priority="5">
      <formula>$K$25="Non – seul le financement CD est disponible"</formula>
    </cfRule>
    <cfRule type="expression" dxfId="440" priority="6">
      <formula>$K$25="Ne s’applique pas – la communauté n'est pas une CD"</formula>
    </cfRule>
  </conditionalFormatting>
  <conditionalFormatting sqref="B27:K27">
    <cfRule type="expression" dxfId="439" priority="4">
      <formula>$K$26="Non"</formula>
    </cfRule>
  </conditionalFormatting>
  <conditionalFormatting sqref="B28:K28">
    <cfRule type="expression" dxfId="438" priority="3">
      <formula>$K$26="Oui"</formula>
    </cfRule>
  </conditionalFormatting>
  <conditionalFormatting sqref="A53:K55">
    <cfRule type="expression" dxfId="437" priority="1">
      <formula>$K$25="Ne s’applique pas – la communauté n'est pas une CD"</formula>
    </cfRule>
    <cfRule type="expression" dxfId="436" priority="2">
      <formula>$K$25="Non – seul le financement CD est disponible"</formula>
    </cfRule>
  </conditionalFormatting>
  <pageMargins left="0.7" right="0.7" top="0.75" bottom="0.75" header="0.3" footer="0.3"/>
  <pageSetup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3FC0B2D0-2832-4ACD-9185-856BB2983D7D}">
          <x14:formula1>
            <xm:f>'Worksheet - Drop Downs'!$A$3:$A$5</xm:f>
          </x14:formula1>
          <xm:sqref>K53:K54 K44 K26 K35</xm:sqref>
        </x14:dataValidation>
        <x14:dataValidation type="list" allowBlank="1" showInputMessage="1" showErrorMessage="1" xr:uid="{09920173-6725-4A1C-B690-4D71BC206C7E}">
          <x14:formula1>
            <xm:f>'Worksheet - Drop Downs'!$A$56:$A$59</xm:f>
          </x14:formula1>
          <xm:sqref>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52"/>
  <sheetViews>
    <sheetView showGridLines="0" zoomScale="90" zoomScaleNormal="90" workbookViewId="0">
      <selection activeCell="B5" sqref="B5:F5"/>
    </sheetView>
  </sheetViews>
  <sheetFormatPr defaultColWidth="9.1328125" defaultRowHeight="30" customHeight="1" x14ac:dyDescent="0.45"/>
  <cols>
    <col min="1" max="1" width="5.86328125" style="20" customWidth="1"/>
    <col min="2" max="8" width="16.1328125" style="1" customWidth="1"/>
    <col min="9" max="10" width="15.59765625" style="133" customWidth="1"/>
    <col min="11" max="37" width="9.1328125" style="10"/>
  </cols>
  <sheetData>
    <row r="1" spans="1:8" ht="45" customHeight="1" x14ac:dyDescent="0.45">
      <c r="A1" s="319" t="s">
        <v>45</v>
      </c>
      <c r="B1" s="320"/>
      <c r="C1" s="320"/>
      <c r="D1" s="320"/>
      <c r="E1" s="320"/>
      <c r="F1" s="320"/>
      <c r="G1" s="320"/>
      <c r="H1" s="321"/>
    </row>
    <row r="2" spans="1:8" ht="30" customHeight="1" x14ac:dyDescent="0.45">
      <c r="A2" s="289" t="s">
        <v>300</v>
      </c>
      <c r="B2" s="290"/>
      <c r="C2" s="290"/>
      <c r="D2" s="290"/>
      <c r="E2" s="290"/>
      <c r="F2" s="290"/>
      <c r="G2" s="290"/>
      <c r="H2" s="325"/>
    </row>
    <row r="3" spans="1:8" ht="45" customHeight="1" x14ac:dyDescent="0.45">
      <c r="A3" s="31">
        <v>2.1</v>
      </c>
      <c r="B3" s="329" t="s">
        <v>297</v>
      </c>
      <c r="C3" s="329"/>
      <c r="D3" s="329"/>
      <c r="E3" s="329"/>
      <c r="F3" s="337"/>
      <c r="G3" s="330" t="s">
        <v>234</v>
      </c>
      <c r="H3" s="331"/>
    </row>
    <row r="4" spans="1:8" ht="45" customHeight="1" x14ac:dyDescent="0.45">
      <c r="A4" s="31">
        <v>2.2000000000000002</v>
      </c>
      <c r="B4" s="329" t="s">
        <v>298</v>
      </c>
      <c r="C4" s="329"/>
      <c r="D4" s="329"/>
      <c r="E4" s="329"/>
      <c r="F4" s="337"/>
      <c r="G4" s="330" t="s">
        <v>234</v>
      </c>
      <c r="H4" s="331"/>
    </row>
    <row r="5" spans="1:8" ht="60" customHeight="1" x14ac:dyDescent="0.45">
      <c r="A5" s="16">
        <v>2.2999999999999998</v>
      </c>
      <c r="B5" s="329" t="s">
        <v>299</v>
      </c>
      <c r="C5" s="329"/>
      <c r="D5" s="329"/>
      <c r="E5" s="329"/>
      <c r="F5" s="337"/>
      <c r="G5" s="338" t="s">
        <v>234</v>
      </c>
      <c r="H5" s="339"/>
    </row>
    <row r="6" spans="1:8" ht="30" customHeight="1" x14ac:dyDescent="0.45">
      <c r="A6" s="324" t="s">
        <v>301</v>
      </c>
      <c r="B6" s="340"/>
      <c r="C6" s="340"/>
      <c r="D6" s="340"/>
      <c r="E6" s="340"/>
      <c r="F6" s="340"/>
      <c r="G6" s="340"/>
      <c r="H6" s="341"/>
    </row>
    <row r="7" spans="1:8" ht="60" customHeight="1" x14ac:dyDescent="0.45">
      <c r="A7" s="16">
        <v>2.4</v>
      </c>
      <c r="B7" s="317" t="s">
        <v>302</v>
      </c>
      <c r="C7" s="317"/>
      <c r="D7" s="317"/>
      <c r="E7" s="317"/>
      <c r="F7" s="317"/>
      <c r="G7" s="336" t="s">
        <v>234</v>
      </c>
      <c r="H7" s="336"/>
    </row>
    <row r="8" spans="1:8" ht="30" customHeight="1" x14ac:dyDescent="0.45">
      <c r="A8" s="17"/>
      <c r="B8" s="322" t="s">
        <v>304</v>
      </c>
      <c r="C8" s="322"/>
      <c r="D8" s="322"/>
      <c r="E8" s="322"/>
      <c r="F8" s="322"/>
      <c r="G8" s="322"/>
      <c r="H8" s="323"/>
    </row>
    <row r="9" spans="1:8" ht="30" customHeight="1" x14ac:dyDescent="0.45">
      <c r="A9" s="17"/>
      <c r="B9" s="342" t="s">
        <v>294</v>
      </c>
      <c r="C9" s="342"/>
      <c r="D9" s="342"/>
      <c r="E9" s="342"/>
      <c r="F9" s="342"/>
      <c r="G9" s="342"/>
      <c r="H9" s="342"/>
    </row>
    <row r="10" spans="1:8" ht="45" customHeight="1" x14ac:dyDescent="0.45">
      <c r="A10" s="17"/>
      <c r="B10" s="297" t="s">
        <v>303</v>
      </c>
      <c r="C10" s="297"/>
      <c r="D10" s="297"/>
      <c r="E10" s="297"/>
      <c r="F10" s="297"/>
      <c r="G10" s="336" t="s">
        <v>234</v>
      </c>
      <c r="H10" s="336"/>
    </row>
    <row r="11" spans="1:8" ht="30" customHeight="1" x14ac:dyDescent="0.45">
      <c r="A11" s="17"/>
      <c r="B11" s="322" t="s">
        <v>305</v>
      </c>
      <c r="C11" s="322"/>
      <c r="D11" s="322"/>
      <c r="E11" s="322"/>
      <c r="F11" s="322"/>
      <c r="G11" s="322"/>
      <c r="H11" s="323"/>
    </row>
    <row r="12" spans="1:8" ht="30" customHeight="1" x14ac:dyDescent="0.45">
      <c r="A12" s="17"/>
      <c r="B12" s="342" t="s">
        <v>295</v>
      </c>
      <c r="C12" s="342"/>
      <c r="D12" s="342"/>
      <c r="E12" s="342"/>
      <c r="F12" s="342"/>
      <c r="G12" s="342"/>
      <c r="H12" s="342"/>
    </row>
    <row r="13" spans="1:8" ht="30" customHeight="1" x14ac:dyDescent="0.45">
      <c r="A13" s="17"/>
      <c r="B13" s="343" t="s">
        <v>306</v>
      </c>
      <c r="C13" s="343"/>
      <c r="D13" s="343"/>
      <c r="E13" s="343"/>
      <c r="F13" s="343"/>
      <c r="G13" s="343"/>
      <c r="H13" s="344"/>
    </row>
    <row r="14" spans="1:8" ht="30" customHeight="1" x14ac:dyDescent="0.45">
      <c r="A14" s="18"/>
      <c r="B14" s="342" t="s">
        <v>296</v>
      </c>
      <c r="C14" s="342"/>
      <c r="D14" s="342"/>
      <c r="E14" s="342"/>
      <c r="F14" s="342"/>
      <c r="G14" s="342"/>
      <c r="H14" s="342"/>
    </row>
    <row r="15" spans="1:8" ht="105" customHeight="1" x14ac:dyDescent="0.45">
      <c r="A15" s="19">
        <v>2.5</v>
      </c>
      <c r="B15" s="297" t="s">
        <v>309</v>
      </c>
      <c r="C15" s="297"/>
      <c r="D15" s="297"/>
      <c r="E15" s="297"/>
      <c r="F15" s="297"/>
      <c r="G15" s="298" t="s">
        <v>234</v>
      </c>
      <c r="H15" s="299"/>
    </row>
    <row r="16" spans="1:8" ht="75" customHeight="1" x14ac:dyDescent="0.45">
      <c r="A16" s="16">
        <v>2.6</v>
      </c>
      <c r="B16" s="297" t="s">
        <v>307</v>
      </c>
      <c r="C16" s="297"/>
      <c r="D16" s="297"/>
      <c r="E16" s="297"/>
      <c r="F16" s="297"/>
      <c r="G16" s="298" t="s">
        <v>234</v>
      </c>
      <c r="H16" s="299"/>
    </row>
    <row r="17" spans="1:8" ht="60" customHeight="1" x14ac:dyDescent="0.45">
      <c r="A17" s="16">
        <v>2.7</v>
      </c>
      <c r="B17" s="297" t="s">
        <v>308</v>
      </c>
      <c r="C17" s="297"/>
      <c r="D17" s="297"/>
      <c r="E17" s="297"/>
      <c r="F17" s="297"/>
      <c r="G17" s="298" t="s">
        <v>234</v>
      </c>
      <c r="H17" s="299"/>
    </row>
    <row r="18" spans="1:8" ht="30" customHeight="1" x14ac:dyDescent="0.45">
      <c r="A18" s="324" t="s">
        <v>310</v>
      </c>
      <c r="B18" s="340"/>
      <c r="C18" s="340"/>
      <c r="D18" s="340"/>
      <c r="E18" s="340"/>
      <c r="F18" s="340"/>
      <c r="G18" s="340"/>
      <c r="H18" s="341"/>
    </row>
    <row r="19" spans="1:8" ht="75" customHeight="1" x14ac:dyDescent="0.45">
      <c r="A19" s="16">
        <v>2.8</v>
      </c>
      <c r="B19" s="297" t="s">
        <v>313</v>
      </c>
      <c r="C19" s="297"/>
      <c r="D19" s="297"/>
      <c r="E19" s="297"/>
      <c r="F19" s="297"/>
      <c r="G19" s="298" t="s">
        <v>234</v>
      </c>
      <c r="H19" s="299"/>
    </row>
    <row r="20" spans="1:8" ht="60" customHeight="1" x14ac:dyDescent="0.45">
      <c r="A20" s="21">
        <v>2.9</v>
      </c>
      <c r="B20" s="297" t="s">
        <v>314</v>
      </c>
      <c r="C20" s="297"/>
      <c r="D20" s="297"/>
      <c r="E20" s="297"/>
      <c r="F20" s="297"/>
      <c r="G20" s="298" t="s">
        <v>234</v>
      </c>
      <c r="H20" s="299"/>
    </row>
    <row r="21" spans="1:8" ht="60" customHeight="1" x14ac:dyDescent="0.45">
      <c r="A21" s="30">
        <v>2.1</v>
      </c>
      <c r="B21" s="297" t="s">
        <v>315</v>
      </c>
      <c r="C21" s="297"/>
      <c r="D21" s="297"/>
      <c r="E21" s="297"/>
      <c r="F21" s="297"/>
      <c r="G21" s="298" t="s">
        <v>234</v>
      </c>
      <c r="H21" s="299"/>
    </row>
    <row r="22" spans="1:8" ht="30" customHeight="1" x14ac:dyDescent="0.45">
      <c r="A22" s="324" t="s">
        <v>311</v>
      </c>
      <c r="B22" s="340"/>
      <c r="C22" s="340"/>
      <c r="D22" s="340"/>
      <c r="E22" s="340"/>
      <c r="F22" s="340"/>
      <c r="G22" s="340"/>
      <c r="H22" s="341"/>
    </row>
    <row r="23" spans="1:8" ht="75" customHeight="1" x14ac:dyDescent="0.45">
      <c r="A23" s="22">
        <v>2.11</v>
      </c>
      <c r="B23" s="297" t="s">
        <v>316</v>
      </c>
      <c r="C23" s="297"/>
      <c r="D23" s="297"/>
      <c r="E23" s="297"/>
      <c r="F23" s="297"/>
      <c r="G23" s="334" t="s">
        <v>234</v>
      </c>
      <c r="H23" s="335"/>
    </row>
    <row r="24" spans="1:8" ht="45" customHeight="1" x14ac:dyDescent="0.45">
      <c r="A24" s="21">
        <v>2.12</v>
      </c>
      <c r="B24" s="297" t="s">
        <v>317</v>
      </c>
      <c r="C24" s="297"/>
      <c r="D24" s="297"/>
      <c r="E24" s="297"/>
      <c r="F24" s="297"/>
      <c r="G24" s="298" t="s">
        <v>234</v>
      </c>
      <c r="H24" s="299"/>
    </row>
    <row r="25" spans="1:8" ht="30" customHeight="1" x14ac:dyDescent="0.45">
      <c r="A25" s="289" t="s">
        <v>312</v>
      </c>
      <c r="B25" s="290"/>
      <c r="C25" s="290"/>
      <c r="D25" s="290"/>
      <c r="E25" s="290"/>
      <c r="F25" s="290"/>
      <c r="G25" s="290"/>
      <c r="H25" s="325"/>
    </row>
    <row r="26" spans="1:8" ht="60" customHeight="1" x14ac:dyDescent="0.45">
      <c r="A26" s="22">
        <v>2.13</v>
      </c>
      <c r="B26" s="317" t="s">
        <v>319</v>
      </c>
      <c r="C26" s="317"/>
      <c r="D26" s="317"/>
      <c r="E26" s="317"/>
      <c r="F26" s="317"/>
      <c r="G26" s="332" t="s">
        <v>234</v>
      </c>
      <c r="H26" s="333"/>
    </row>
    <row r="27" spans="1:8" ht="45" customHeight="1" x14ac:dyDescent="0.45">
      <c r="A27" s="21">
        <v>2.14</v>
      </c>
      <c r="B27" s="297" t="s">
        <v>320</v>
      </c>
      <c r="C27" s="297"/>
      <c r="D27" s="297"/>
      <c r="E27" s="297"/>
      <c r="F27" s="297"/>
      <c r="G27" s="298" t="s">
        <v>234</v>
      </c>
      <c r="H27" s="299"/>
    </row>
    <row r="28" spans="1:8" ht="60" customHeight="1" x14ac:dyDescent="0.45">
      <c r="A28" s="23">
        <v>2.15</v>
      </c>
      <c r="B28" s="297" t="s">
        <v>321</v>
      </c>
      <c r="C28" s="297"/>
      <c r="D28" s="297"/>
      <c r="E28" s="297"/>
      <c r="F28" s="297"/>
      <c r="G28" s="330" t="s">
        <v>234</v>
      </c>
      <c r="H28" s="331"/>
    </row>
    <row r="29" spans="1:8" ht="30" customHeight="1" x14ac:dyDescent="0.45">
      <c r="A29" s="324" t="s">
        <v>318</v>
      </c>
      <c r="B29" s="290"/>
      <c r="C29" s="290"/>
      <c r="D29" s="290"/>
      <c r="E29" s="290"/>
      <c r="F29" s="290"/>
      <c r="G29" s="290"/>
      <c r="H29" s="325"/>
    </row>
    <row r="30" spans="1:8" ht="75" customHeight="1" x14ac:dyDescent="0.45">
      <c r="A30" s="23">
        <v>2.16</v>
      </c>
      <c r="B30" s="297" t="s">
        <v>322</v>
      </c>
      <c r="C30" s="297"/>
      <c r="D30" s="297"/>
      <c r="E30" s="297"/>
      <c r="F30" s="297"/>
      <c r="G30" s="298" t="s">
        <v>234</v>
      </c>
      <c r="H30" s="299"/>
    </row>
    <row r="31" spans="1:8" ht="105" customHeight="1" x14ac:dyDescent="0.45">
      <c r="A31" s="21">
        <v>2.17</v>
      </c>
      <c r="B31" s="317" t="s">
        <v>323</v>
      </c>
      <c r="C31" s="317"/>
      <c r="D31" s="317"/>
      <c r="E31" s="317"/>
      <c r="F31" s="317"/>
      <c r="G31" s="298" t="s">
        <v>234</v>
      </c>
      <c r="H31" s="299"/>
    </row>
    <row r="32" spans="1:8" ht="75" customHeight="1" x14ac:dyDescent="0.45">
      <c r="A32" s="33">
        <v>2.1800000000000002</v>
      </c>
      <c r="B32" s="329" t="s">
        <v>324</v>
      </c>
      <c r="C32" s="329"/>
      <c r="D32" s="329"/>
      <c r="E32" s="329"/>
      <c r="F32" s="329"/>
      <c r="G32" s="330" t="s">
        <v>234</v>
      </c>
      <c r="H32" s="331"/>
    </row>
    <row r="33" spans="1:37" ht="30" customHeight="1" x14ac:dyDescent="0.45">
      <c r="A33" s="286" t="s">
        <v>325</v>
      </c>
      <c r="B33" s="287"/>
      <c r="C33" s="287"/>
      <c r="D33" s="287"/>
      <c r="E33" s="287"/>
      <c r="F33" s="287"/>
      <c r="G33" s="287"/>
      <c r="H33" s="288"/>
    </row>
    <row r="34" spans="1:37" ht="45" customHeight="1" x14ac:dyDescent="0.45">
      <c r="A34" s="326" t="s">
        <v>326</v>
      </c>
      <c r="B34" s="327"/>
      <c r="C34" s="327"/>
      <c r="D34" s="327"/>
      <c r="E34" s="327"/>
      <c r="F34" s="327"/>
      <c r="G34" s="327"/>
      <c r="H34" s="328"/>
    </row>
    <row r="35" spans="1:37" ht="30" customHeight="1" x14ac:dyDescent="0.45">
      <c r="A35" s="34"/>
      <c r="B35" s="7"/>
      <c r="C35" s="7"/>
      <c r="D35" s="7"/>
      <c r="E35" s="7"/>
      <c r="F35" s="7"/>
      <c r="G35" s="7"/>
      <c r="H35" s="7"/>
    </row>
    <row r="36" spans="1:37" ht="45" customHeight="1" x14ac:dyDescent="0.45">
      <c r="A36" s="35"/>
      <c r="B36" s="7"/>
      <c r="C36" s="40"/>
      <c r="D36" s="262" t="s">
        <v>235</v>
      </c>
      <c r="E36" s="273" t="s">
        <v>327</v>
      </c>
      <c r="F36" s="262" t="s">
        <v>328</v>
      </c>
      <c r="G36" s="36"/>
      <c r="H36" s="37"/>
    </row>
    <row r="37" spans="1:37" ht="30" customHeight="1" x14ac:dyDescent="0.45">
      <c r="A37" s="38"/>
      <c r="B37" s="7"/>
      <c r="C37" s="39" t="s">
        <v>10</v>
      </c>
      <c r="D37" s="32">
        <f>'Worksheet - Tables'!D5</f>
        <v>0</v>
      </c>
      <c r="E37" s="32">
        <f>'Worksheet - Tables'!E5</f>
        <v>0</v>
      </c>
      <c r="F37" s="101">
        <f>'Worksheet - Tables'!F5</f>
        <v>0</v>
      </c>
      <c r="G37" s="36"/>
      <c r="H37" s="36"/>
    </row>
    <row r="38" spans="1:37" ht="30" customHeight="1" x14ac:dyDescent="0.45">
      <c r="A38" s="38"/>
      <c r="B38" s="7"/>
      <c r="C38" s="11"/>
      <c r="D38" s="11"/>
      <c r="E38" s="11"/>
      <c r="F38" s="11"/>
      <c r="G38" s="36"/>
      <c r="H38" s="36"/>
    </row>
    <row r="39" spans="1:37" ht="45" customHeight="1" x14ac:dyDescent="0.45">
      <c r="A39" s="314" t="s">
        <v>329</v>
      </c>
      <c r="B39" s="315"/>
      <c r="C39" s="315"/>
      <c r="D39" s="315"/>
      <c r="E39" s="315"/>
      <c r="F39" s="315"/>
      <c r="G39" s="315"/>
      <c r="H39" s="316"/>
    </row>
    <row r="41" spans="1:37" ht="60" customHeight="1" x14ac:dyDescent="0.45">
      <c r="A41" s="312"/>
      <c r="B41" s="312"/>
      <c r="C41" s="262" t="s">
        <v>330</v>
      </c>
      <c r="D41" s="262" t="s">
        <v>331</v>
      </c>
      <c r="E41" s="262" t="s">
        <v>310</v>
      </c>
      <c r="F41" s="262" t="s">
        <v>311</v>
      </c>
      <c r="G41" s="262" t="s">
        <v>312</v>
      </c>
      <c r="H41" s="262" t="s">
        <v>332</v>
      </c>
    </row>
    <row r="42" spans="1:37" ht="60" customHeight="1" x14ac:dyDescent="0.45">
      <c r="A42" s="313" t="s">
        <v>333</v>
      </c>
      <c r="B42" s="313"/>
      <c r="C42" s="45">
        <f>'Worksheet - Tables'!E28</f>
        <v>0</v>
      </c>
      <c r="D42" s="45">
        <f>'Worksheet - Tables'!F28</f>
        <v>0</v>
      </c>
      <c r="E42" s="45">
        <f>'Worksheet - Tables'!G28</f>
        <v>0</v>
      </c>
      <c r="F42" s="45">
        <f>'Worksheet - Tables'!H28</f>
        <v>0</v>
      </c>
      <c r="G42" s="45">
        <f>'Worksheet - Tables'!I28</f>
        <v>0</v>
      </c>
      <c r="H42" s="45">
        <f>'Worksheet - Tables'!J28</f>
        <v>0</v>
      </c>
    </row>
    <row r="44" spans="1:37" ht="30" customHeight="1" x14ac:dyDescent="0.45">
      <c r="A44" s="286" t="s">
        <v>334</v>
      </c>
      <c r="B44" s="287"/>
      <c r="C44" s="287"/>
      <c r="D44" s="287"/>
      <c r="E44" s="287"/>
      <c r="F44" s="287"/>
      <c r="G44" s="287"/>
      <c r="H44" s="288"/>
    </row>
    <row r="45" spans="1:37" ht="225" customHeight="1" x14ac:dyDescent="0.45">
      <c r="A45" s="22">
        <v>2.19</v>
      </c>
      <c r="B45" s="317" t="s">
        <v>335</v>
      </c>
      <c r="C45" s="317"/>
      <c r="D45" s="317"/>
      <c r="E45" s="317"/>
      <c r="F45" s="317"/>
      <c r="G45" s="317"/>
      <c r="H45" s="318"/>
    </row>
    <row r="46" spans="1:37" s="27" customFormat="1" ht="200.1" customHeight="1" x14ac:dyDescent="0.45">
      <c r="A46" s="303" t="s">
        <v>281</v>
      </c>
      <c r="B46" s="304"/>
      <c r="C46" s="304"/>
      <c r="D46" s="304"/>
      <c r="E46" s="304"/>
      <c r="F46" s="304"/>
      <c r="G46" s="304"/>
      <c r="H46" s="305"/>
      <c r="I46" s="133"/>
      <c r="J46" s="133"/>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s="27" customFormat="1" ht="30" customHeight="1" x14ac:dyDescent="0.45">
      <c r="A47" s="306"/>
      <c r="B47" s="307"/>
      <c r="C47" s="307"/>
      <c r="D47" s="307"/>
      <c r="E47" s="307"/>
      <c r="F47" s="307"/>
      <c r="G47" s="307"/>
      <c r="H47" s="308"/>
      <c r="I47" s="133"/>
      <c r="J47" s="133"/>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s="27" customFormat="1" ht="30" customHeight="1" x14ac:dyDescent="0.45">
      <c r="A48" s="306"/>
      <c r="B48" s="307"/>
      <c r="C48" s="307"/>
      <c r="D48" s="307"/>
      <c r="E48" s="307"/>
      <c r="F48" s="307"/>
      <c r="G48" s="307"/>
      <c r="H48" s="308"/>
      <c r="I48" s="133"/>
      <c r="J48" s="133"/>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s="27" customFormat="1" ht="30" customHeight="1" x14ac:dyDescent="0.45">
      <c r="A49" s="306"/>
      <c r="B49" s="307"/>
      <c r="C49" s="307"/>
      <c r="D49" s="307"/>
      <c r="E49" s="307"/>
      <c r="F49" s="307"/>
      <c r="G49" s="307"/>
      <c r="H49" s="308"/>
      <c r="I49" s="133"/>
      <c r="J49" s="133"/>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s="27" customFormat="1" ht="30" customHeight="1" x14ac:dyDescent="0.45">
      <c r="A50" s="306"/>
      <c r="B50" s="307"/>
      <c r="C50" s="307"/>
      <c r="D50" s="307"/>
      <c r="E50" s="307"/>
      <c r="F50" s="307"/>
      <c r="G50" s="307"/>
      <c r="H50" s="308"/>
      <c r="I50" s="133"/>
      <c r="J50" s="133"/>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s="27" customFormat="1" ht="30" customHeight="1" x14ac:dyDescent="0.45">
      <c r="A51" s="309"/>
      <c r="B51" s="310"/>
      <c r="C51" s="310"/>
      <c r="D51" s="310"/>
      <c r="E51" s="310"/>
      <c r="F51" s="310"/>
      <c r="G51" s="310"/>
      <c r="H51" s="311"/>
      <c r="I51" s="133"/>
      <c r="J51" s="133"/>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s="27" customFormat="1" ht="30" customHeight="1" x14ac:dyDescent="0.45">
      <c r="A52" s="300" t="s">
        <v>336</v>
      </c>
      <c r="B52" s="301"/>
      <c r="C52" s="301"/>
      <c r="D52" s="301"/>
      <c r="E52" s="301"/>
      <c r="F52" s="301"/>
      <c r="G52" s="301"/>
      <c r="H52" s="302"/>
      <c r="I52" s="133"/>
      <c r="J52" s="133"/>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sheetData>
  <sheetProtection algorithmName="SHA-256" hashValue="wzzU7i+iKv/CK7OouMdr9pxzOKuho9RCbh/g8EpU5C4=" saltValue="VVTZvCT2QqfJtBYbbi/nTw==" spinCount="100000" sheet="1" formatRows="0"/>
  <mergeCells count="60">
    <mergeCell ref="A18:H18"/>
    <mergeCell ref="B16:F16"/>
    <mergeCell ref="G16:H16"/>
    <mergeCell ref="G17:H17"/>
    <mergeCell ref="B17:F17"/>
    <mergeCell ref="G15:H15"/>
    <mergeCell ref="B8:H8"/>
    <mergeCell ref="B9:H9"/>
    <mergeCell ref="B13:H13"/>
    <mergeCell ref="B14:H14"/>
    <mergeCell ref="B12:H12"/>
    <mergeCell ref="A6:H6"/>
    <mergeCell ref="B7:F7"/>
    <mergeCell ref="B31:F31"/>
    <mergeCell ref="B21:F21"/>
    <mergeCell ref="G21:H21"/>
    <mergeCell ref="B27:F27"/>
    <mergeCell ref="B30:F30"/>
    <mergeCell ref="B24:F24"/>
    <mergeCell ref="G24:H24"/>
    <mergeCell ref="G28:H28"/>
    <mergeCell ref="G27:H27"/>
    <mergeCell ref="G30:H30"/>
    <mergeCell ref="A22:H22"/>
    <mergeCell ref="B28:F28"/>
    <mergeCell ref="G19:H19"/>
    <mergeCell ref="B15:F15"/>
    <mergeCell ref="B3:F3"/>
    <mergeCell ref="G3:H3"/>
    <mergeCell ref="B4:F4"/>
    <mergeCell ref="G4:H4"/>
    <mergeCell ref="G5:H5"/>
    <mergeCell ref="B5:F5"/>
    <mergeCell ref="A1:H1"/>
    <mergeCell ref="B11:H11"/>
    <mergeCell ref="A29:H29"/>
    <mergeCell ref="A33:H33"/>
    <mergeCell ref="A34:H34"/>
    <mergeCell ref="B32:F32"/>
    <mergeCell ref="G32:H32"/>
    <mergeCell ref="B26:F26"/>
    <mergeCell ref="G26:H26"/>
    <mergeCell ref="B23:F23"/>
    <mergeCell ref="G23:H23"/>
    <mergeCell ref="A25:H25"/>
    <mergeCell ref="A2:H2"/>
    <mergeCell ref="B10:F10"/>
    <mergeCell ref="G7:H7"/>
    <mergeCell ref="G10:H10"/>
    <mergeCell ref="B20:F20"/>
    <mergeCell ref="G20:H20"/>
    <mergeCell ref="B19:F19"/>
    <mergeCell ref="A44:H44"/>
    <mergeCell ref="A52:H52"/>
    <mergeCell ref="A46:H51"/>
    <mergeCell ref="A41:B41"/>
    <mergeCell ref="A42:B42"/>
    <mergeCell ref="A39:H39"/>
    <mergeCell ref="B45:H45"/>
    <mergeCell ref="G31:H31"/>
  </mergeCells>
  <conditionalFormatting sqref="B8:H9">
    <cfRule type="expression" dxfId="435" priority="2">
      <formula>$G$7="Pas encore commencé"</formula>
    </cfRule>
  </conditionalFormatting>
  <conditionalFormatting sqref="B11:H14">
    <cfRule type="expression" dxfId="434" priority="1">
      <formula>$G$10="Oui"</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0000000}">
          <x14:formula1>
            <xm:f>'Worksheet - Drop Downs'!$A$9:$A$12</xm:f>
          </x14:formula1>
          <xm:sqref>G24:H24 G31:G32 G19:G20 G23 G15:G16 G17:H17 G21:H21 G30:H30 G26:G28 H26:H27 G7:H7 G3:G5</xm:sqref>
        </x14:dataValidation>
        <x14:dataValidation type="list" allowBlank="1" showInputMessage="1" showErrorMessage="1" xr:uid="{00000000-0002-0000-0200-000001000000}">
          <x14:formula1>
            <xm:f>'Worksheet - Drop Downs'!$A$3:$A$5</xm:f>
          </x14:formula1>
          <xm:sqref>G10:H10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J165"/>
  <sheetViews>
    <sheetView showGridLines="0" zoomScale="90" zoomScaleNormal="90" workbookViewId="0">
      <selection activeCell="F97" sqref="F97"/>
    </sheetView>
  </sheetViews>
  <sheetFormatPr defaultColWidth="9.1328125" defaultRowHeight="30" customHeight="1" x14ac:dyDescent="0.4"/>
  <cols>
    <col min="1" max="1" width="5.86328125" style="73" customWidth="1"/>
    <col min="2" max="6" width="22" style="71" customWidth="1"/>
    <col min="7" max="8" width="15.59765625" style="133" customWidth="1"/>
    <col min="9" max="36" width="9.1328125" style="122"/>
    <col min="37" max="16384" width="9.1328125" style="71"/>
  </cols>
  <sheetData>
    <row r="1" spans="1:36" s="93" customFormat="1" ht="30" customHeight="1" x14ac:dyDescent="0.4">
      <c r="A1" s="388" t="s">
        <v>337</v>
      </c>
      <c r="B1" s="388"/>
      <c r="C1" s="388"/>
      <c r="D1" s="388"/>
      <c r="E1" s="388"/>
      <c r="F1" s="388"/>
      <c r="G1" s="133"/>
      <c r="H1" s="13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row>
    <row r="2" spans="1:36" s="93" customFormat="1" ht="30" customHeight="1" x14ac:dyDescent="0.4">
      <c r="A2" s="362" t="s">
        <v>338</v>
      </c>
      <c r="B2" s="362"/>
      <c r="C2" s="362"/>
      <c r="D2" s="362"/>
      <c r="E2" s="362"/>
      <c r="F2" s="362"/>
      <c r="G2" s="133"/>
      <c r="H2" s="13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row>
    <row r="3" spans="1:36" s="94" customFormat="1" ht="30" customHeight="1" x14ac:dyDescent="0.4">
      <c r="A3" s="359" t="s">
        <v>339</v>
      </c>
      <c r="B3" s="359"/>
      <c r="C3" s="359"/>
      <c r="D3" s="359"/>
      <c r="E3" s="359"/>
      <c r="F3" s="359"/>
      <c r="G3" s="133"/>
      <c r="H3" s="133"/>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row>
    <row r="4" spans="1:36" s="94" customFormat="1" ht="30" customHeight="1" x14ac:dyDescent="0.4">
      <c r="A4" s="85"/>
      <c r="B4" s="360" t="s">
        <v>340</v>
      </c>
      <c r="C4" s="360"/>
      <c r="D4" s="360"/>
      <c r="E4" s="360"/>
      <c r="F4" s="361"/>
      <c r="G4" s="133"/>
      <c r="H4" s="133"/>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36" s="94" customFormat="1" ht="45" customHeight="1" x14ac:dyDescent="0.4">
      <c r="A5" s="74">
        <v>3.1</v>
      </c>
      <c r="B5" s="281" t="s">
        <v>341</v>
      </c>
      <c r="C5" s="281"/>
      <c r="D5" s="281"/>
      <c r="E5" s="282"/>
      <c r="F5" s="86" t="s">
        <v>234</v>
      </c>
      <c r="G5" s="133"/>
      <c r="H5" s="133"/>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36" s="94" customFormat="1" ht="30" customHeight="1" x14ac:dyDescent="0.4">
      <c r="A6" s="74">
        <v>3.2</v>
      </c>
      <c r="B6" s="281" t="s">
        <v>342</v>
      </c>
      <c r="C6" s="281"/>
      <c r="D6" s="281"/>
      <c r="E6" s="282"/>
      <c r="F6" s="86" t="s">
        <v>234</v>
      </c>
      <c r="G6" s="133"/>
      <c r="H6" s="133"/>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row>
    <row r="7" spans="1:36" s="94" customFormat="1" ht="30" customHeight="1" x14ac:dyDescent="0.4">
      <c r="A7" s="74">
        <v>3.3</v>
      </c>
      <c r="B7" s="281" t="s">
        <v>343</v>
      </c>
      <c r="C7" s="281"/>
      <c r="D7" s="281"/>
      <c r="E7" s="282"/>
      <c r="F7" s="86" t="s">
        <v>234</v>
      </c>
      <c r="G7" s="133"/>
      <c r="H7" s="133"/>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36" s="94" customFormat="1" ht="30" customHeight="1" x14ac:dyDescent="0.4">
      <c r="A8" s="74">
        <v>3.4</v>
      </c>
      <c r="B8" s="281" t="s">
        <v>344</v>
      </c>
      <c r="C8" s="281"/>
      <c r="D8" s="281"/>
      <c r="E8" s="282"/>
      <c r="F8" s="86" t="s">
        <v>234</v>
      </c>
      <c r="G8" s="133"/>
      <c r="H8" s="133"/>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row>
    <row r="9" spans="1:36" s="94" customFormat="1" ht="30" customHeight="1" x14ac:dyDescent="0.4">
      <c r="A9" s="359" t="s">
        <v>345</v>
      </c>
      <c r="B9" s="359"/>
      <c r="C9" s="359"/>
      <c r="D9" s="359"/>
      <c r="E9" s="359"/>
      <c r="F9" s="359"/>
      <c r="G9" s="133"/>
      <c r="H9" s="133"/>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row>
    <row r="10" spans="1:36" s="94" customFormat="1" ht="30" customHeight="1" x14ac:dyDescent="0.4">
      <c r="A10" s="77">
        <v>3.5</v>
      </c>
      <c r="B10" s="281" t="s">
        <v>346</v>
      </c>
      <c r="C10" s="281"/>
      <c r="D10" s="281"/>
      <c r="E10" s="281"/>
      <c r="F10" s="282"/>
      <c r="G10" s="133"/>
      <c r="H10" s="133"/>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row>
    <row r="11" spans="1:36" s="94" customFormat="1" ht="30" customHeight="1" x14ac:dyDescent="0.4">
      <c r="A11" s="81"/>
      <c r="B11" s="281" t="s">
        <v>347</v>
      </c>
      <c r="C11" s="281"/>
      <c r="D11" s="281"/>
      <c r="E11" s="281"/>
      <c r="F11" s="282"/>
      <c r="G11" s="133"/>
      <c r="H11" s="133"/>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row>
    <row r="12" spans="1:36" s="94" customFormat="1" ht="20" customHeight="1" x14ac:dyDescent="0.4">
      <c r="A12" s="75"/>
      <c r="B12" s="82" t="s">
        <v>96</v>
      </c>
      <c r="C12" s="386" t="s">
        <v>348</v>
      </c>
      <c r="D12" s="386"/>
      <c r="E12" s="386"/>
      <c r="F12" s="387"/>
      <c r="G12" s="133"/>
      <c r="H12" s="133"/>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row>
    <row r="13" spans="1:36" s="94" customFormat="1" ht="20" customHeight="1" x14ac:dyDescent="0.4">
      <c r="A13" s="75"/>
      <c r="B13" s="83"/>
      <c r="C13" s="371" t="s">
        <v>94</v>
      </c>
      <c r="D13" s="371"/>
      <c r="E13" s="371"/>
      <c r="F13" s="372"/>
      <c r="G13" s="133"/>
      <c r="H13" s="133"/>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4" spans="1:36" s="94" customFormat="1" ht="20" customHeight="1" x14ac:dyDescent="0.4">
      <c r="A14" s="75"/>
      <c r="B14" s="83"/>
      <c r="C14" s="371" t="s">
        <v>349</v>
      </c>
      <c r="D14" s="371"/>
      <c r="E14" s="371"/>
      <c r="F14" s="372"/>
      <c r="G14" s="133"/>
      <c r="H14" s="133"/>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row>
    <row r="15" spans="1:36" s="94" customFormat="1" ht="20" customHeight="1" x14ac:dyDescent="0.4">
      <c r="A15" s="75"/>
      <c r="B15" s="83"/>
      <c r="C15" s="371" t="s">
        <v>350</v>
      </c>
      <c r="D15" s="371"/>
      <c r="E15" s="371"/>
      <c r="F15" s="372"/>
      <c r="G15" s="133"/>
      <c r="H15" s="133"/>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row>
    <row r="16" spans="1:36" s="94" customFormat="1" ht="20" customHeight="1" x14ac:dyDescent="0.4">
      <c r="A16" s="75"/>
      <c r="B16" s="84"/>
      <c r="C16" s="384" t="s">
        <v>254</v>
      </c>
      <c r="D16" s="384"/>
      <c r="E16" s="384"/>
      <c r="F16" s="385"/>
      <c r="G16" s="133"/>
      <c r="H16" s="133"/>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row>
    <row r="17" spans="1:36" s="94" customFormat="1" ht="30" customHeight="1" x14ac:dyDescent="0.4">
      <c r="A17" s="75"/>
      <c r="B17" s="295" t="s">
        <v>351</v>
      </c>
      <c r="C17" s="295"/>
      <c r="D17" s="295"/>
      <c r="E17" s="295"/>
      <c r="F17" s="296"/>
      <c r="G17" s="133"/>
      <c r="H17" s="133"/>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row>
    <row r="18" spans="1:36" s="94" customFormat="1" ht="120" customHeight="1" x14ac:dyDescent="0.4">
      <c r="A18" s="75"/>
      <c r="B18" s="348" t="s">
        <v>281</v>
      </c>
      <c r="C18" s="349"/>
      <c r="D18" s="349"/>
      <c r="E18" s="349"/>
      <c r="F18" s="350"/>
      <c r="G18" s="133"/>
      <c r="H18" s="133"/>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row>
    <row r="19" spans="1:36" s="94" customFormat="1" ht="30" customHeight="1" x14ac:dyDescent="0.4">
      <c r="A19" s="75"/>
      <c r="B19" s="351"/>
      <c r="C19" s="352"/>
      <c r="D19" s="352"/>
      <c r="E19" s="352"/>
      <c r="F19" s="353"/>
      <c r="G19" s="133"/>
      <c r="H19" s="133"/>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row>
    <row r="20" spans="1:36" s="94" customFormat="1" ht="45" customHeight="1" x14ac:dyDescent="0.4">
      <c r="A20" s="113"/>
      <c r="B20" s="295" t="s">
        <v>352</v>
      </c>
      <c r="C20" s="295"/>
      <c r="D20" s="295"/>
      <c r="E20" s="295"/>
      <c r="F20" s="296"/>
      <c r="G20" s="133"/>
      <c r="H20" s="133"/>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row>
    <row r="21" spans="1:36" s="94" customFormat="1" ht="120" customHeight="1" x14ac:dyDescent="0.4">
      <c r="A21" s="75"/>
      <c r="B21" s="348" t="s">
        <v>281</v>
      </c>
      <c r="C21" s="349"/>
      <c r="D21" s="349"/>
      <c r="E21" s="349"/>
      <c r="F21" s="350"/>
      <c r="G21" s="133"/>
      <c r="H21" s="133"/>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row>
    <row r="22" spans="1:36" s="94" customFormat="1" ht="30" customHeight="1" x14ac:dyDescent="0.4">
      <c r="A22" s="75"/>
      <c r="B22" s="351"/>
      <c r="C22" s="352"/>
      <c r="D22" s="352"/>
      <c r="E22" s="352"/>
      <c r="F22" s="353"/>
      <c r="G22" s="133"/>
      <c r="H22" s="133"/>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row>
    <row r="23" spans="1:36" s="94" customFormat="1" ht="45" customHeight="1" x14ac:dyDescent="0.4">
      <c r="A23" s="78"/>
      <c r="B23" s="356" t="s">
        <v>353</v>
      </c>
      <c r="C23" s="356"/>
      <c r="D23" s="356"/>
      <c r="E23" s="357"/>
      <c r="F23" s="104" t="s">
        <v>234</v>
      </c>
      <c r="G23" s="133"/>
      <c r="H23" s="133"/>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row>
    <row r="24" spans="1:36" s="94" customFormat="1" ht="60" customHeight="1" x14ac:dyDescent="0.4">
      <c r="A24" s="77">
        <v>3.6</v>
      </c>
      <c r="B24" s="281" t="s">
        <v>354</v>
      </c>
      <c r="C24" s="281"/>
      <c r="D24" s="281"/>
      <c r="E24" s="281"/>
      <c r="F24" s="282"/>
      <c r="G24" s="133"/>
      <c r="H24" s="133"/>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row>
    <row r="25" spans="1:36" s="94" customFormat="1" ht="105" customHeight="1" x14ac:dyDescent="0.4">
      <c r="A25" s="81"/>
      <c r="B25" s="282" t="s">
        <v>355</v>
      </c>
      <c r="C25" s="358"/>
      <c r="D25" s="358"/>
      <c r="E25" s="358"/>
      <c r="F25" s="86" t="s">
        <v>234</v>
      </c>
      <c r="G25" s="133"/>
      <c r="H25" s="133"/>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row>
    <row r="26" spans="1:36" s="94" customFormat="1" ht="75" customHeight="1" x14ac:dyDescent="0.4">
      <c r="A26" s="81"/>
      <c r="B26" s="282" t="s">
        <v>356</v>
      </c>
      <c r="C26" s="358"/>
      <c r="D26" s="358"/>
      <c r="E26" s="358"/>
      <c r="F26" s="86" t="s">
        <v>234</v>
      </c>
      <c r="G26" s="133"/>
      <c r="H26" s="133"/>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row>
    <row r="27" spans="1:36" s="94" customFormat="1" ht="90" customHeight="1" x14ac:dyDescent="0.4">
      <c r="A27" s="78"/>
      <c r="B27" s="282" t="s">
        <v>357</v>
      </c>
      <c r="C27" s="358"/>
      <c r="D27" s="358"/>
      <c r="E27" s="358"/>
      <c r="F27" s="86" t="s">
        <v>234</v>
      </c>
      <c r="G27" s="133"/>
      <c r="H27" s="133"/>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row>
    <row r="28" spans="1:36" s="94" customFormat="1" ht="60" customHeight="1" x14ac:dyDescent="0.4">
      <c r="A28" s="77">
        <v>3.7</v>
      </c>
      <c r="B28" s="281" t="s">
        <v>358</v>
      </c>
      <c r="C28" s="281"/>
      <c r="D28" s="281"/>
      <c r="E28" s="281"/>
      <c r="F28" s="282"/>
      <c r="G28" s="133"/>
      <c r="H28" s="133"/>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row>
    <row r="29" spans="1:36" s="94" customFormat="1" ht="90" customHeight="1" x14ac:dyDescent="0.4">
      <c r="A29" s="81"/>
      <c r="B29" s="282" t="s">
        <v>359</v>
      </c>
      <c r="C29" s="358"/>
      <c r="D29" s="358"/>
      <c r="E29" s="358"/>
      <c r="F29" s="86" t="s">
        <v>234</v>
      </c>
      <c r="G29" s="133"/>
      <c r="H29" s="133"/>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row>
    <row r="30" spans="1:36" s="94" customFormat="1" ht="90" customHeight="1" x14ac:dyDescent="0.4">
      <c r="A30" s="78"/>
      <c r="B30" s="282" t="s">
        <v>360</v>
      </c>
      <c r="C30" s="358"/>
      <c r="D30" s="358"/>
      <c r="E30" s="358"/>
      <c r="F30" s="86" t="s">
        <v>234</v>
      </c>
      <c r="G30" s="133"/>
      <c r="H30" s="133"/>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row>
    <row r="31" spans="1:36" s="94" customFormat="1" ht="45" customHeight="1" x14ac:dyDescent="0.4">
      <c r="A31" s="77">
        <v>3.8</v>
      </c>
      <c r="B31" s="317" t="s">
        <v>361</v>
      </c>
      <c r="C31" s="317"/>
      <c r="D31" s="317"/>
      <c r="E31" s="317"/>
      <c r="F31" s="318"/>
      <c r="G31" s="133"/>
      <c r="H31" s="133"/>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s="94" customFormat="1" ht="25.05" customHeight="1" x14ac:dyDescent="0.4">
      <c r="A32" s="75"/>
      <c r="B32" s="82" t="s">
        <v>96</v>
      </c>
      <c r="C32" s="365" t="s">
        <v>98</v>
      </c>
      <c r="D32" s="365"/>
      <c r="E32" s="365"/>
      <c r="F32" s="366"/>
      <c r="G32" s="133"/>
      <c r="H32" s="133"/>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row>
    <row r="33" spans="1:36" s="94" customFormat="1" ht="25.05" customHeight="1" x14ac:dyDescent="0.4">
      <c r="A33" s="75"/>
      <c r="B33" s="83"/>
      <c r="C33" s="371" t="s">
        <v>99</v>
      </c>
      <c r="D33" s="371"/>
      <c r="E33" s="371"/>
      <c r="F33" s="372"/>
      <c r="G33" s="133"/>
      <c r="H33" s="133"/>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row>
    <row r="34" spans="1:36" s="94" customFormat="1" ht="25.05" customHeight="1" x14ac:dyDescent="0.4">
      <c r="A34" s="75"/>
      <c r="B34" s="83"/>
      <c r="C34" s="371" t="s">
        <v>100</v>
      </c>
      <c r="D34" s="371"/>
      <c r="E34" s="371"/>
      <c r="F34" s="372"/>
      <c r="G34" s="133"/>
      <c r="H34" s="133"/>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row>
    <row r="35" spans="1:36" s="94" customFormat="1" ht="25.05" customHeight="1" x14ac:dyDescent="0.4">
      <c r="A35" s="75"/>
      <c r="B35" s="83"/>
      <c r="C35" s="371" t="s">
        <v>101</v>
      </c>
      <c r="D35" s="371"/>
      <c r="E35" s="371"/>
      <c r="F35" s="372"/>
      <c r="G35" s="133"/>
      <c r="H35" s="133"/>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row>
    <row r="36" spans="1:36" s="94" customFormat="1" ht="25.05" customHeight="1" x14ac:dyDescent="0.4">
      <c r="A36" s="75"/>
      <c r="B36" s="83"/>
      <c r="C36" s="371" t="s">
        <v>102</v>
      </c>
      <c r="D36" s="371"/>
      <c r="E36" s="371"/>
      <c r="F36" s="372"/>
      <c r="G36" s="133"/>
      <c r="H36" s="133"/>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row>
    <row r="37" spans="1:36" s="94" customFormat="1" ht="25.05" customHeight="1" x14ac:dyDescent="0.4">
      <c r="A37" s="75"/>
      <c r="B37" s="83"/>
      <c r="C37" s="371" t="s">
        <v>103</v>
      </c>
      <c r="D37" s="371"/>
      <c r="E37" s="371"/>
      <c r="F37" s="372"/>
      <c r="G37" s="133"/>
      <c r="H37" s="133"/>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row>
    <row r="38" spans="1:36" s="94" customFormat="1" ht="25.05" customHeight="1" x14ac:dyDescent="0.4">
      <c r="A38" s="75"/>
      <c r="B38" s="83"/>
      <c r="C38" s="384" t="s">
        <v>95</v>
      </c>
      <c r="D38" s="384"/>
      <c r="E38" s="384"/>
      <c r="F38" s="385"/>
      <c r="G38" s="133"/>
      <c r="H38" s="133"/>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row>
    <row r="39" spans="1:36" s="94" customFormat="1" ht="30" customHeight="1" x14ac:dyDescent="0.4">
      <c r="A39" s="75"/>
      <c r="B39" s="295" t="s">
        <v>362</v>
      </c>
      <c r="C39" s="295"/>
      <c r="D39" s="295"/>
      <c r="E39" s="295"/>
      <c r="F39" s="296"/>
      <c r="G39" s="133"/>
      <c r="H39" s="133"/>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row>
    <row r="40" spans="1:36" s="94" customFormat="1" ht="120" customHeight="1" x14ac:dyDescent="0.4">
      <c r="A40" s="75"/>
      <c r="B40" s="348" t="s">
        <v>281</v>
      </c>
      <c r="C40" s="349"/>
      <c r="D40" s="349"/>
      <c r="E40" s="349"/>
      <c r="F40" s="350"/>
      <c r="G40" s="133"/>
      <c r="H40" s="133"/>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row>
    <row r="41" spans="1:36" s="94" customFormat="1" ht="30" customHeight="1" x14ac:dyDescent="0.4">
      <c r="A41" s="75"/>
      <c r="B41" s="351"/>
      <c r="C41" s="352"/>
      <c r="D41" s="352"/>
      <c r="E41" s="352"/>
      <c r="F41" s="353"/>
      <c r="G41" s="133"/>
      <c r="H41" s="133"/>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row>
    <row r="42" spans="1:36" s="94" customFormat="1" ht="75" customHeight="1" x14ac:dyDescent="0.4">
      <c r="A42" s="81"/>
      <c r="B42" s="282" t="s">
        <v>363</v>
      </c>
      <c r="C42" s="358"/>
      <c r="D42" s="358"/>
      <c r="E42" s="358"/>
      <c r="F42" s="86" t="s">
        <v>234</v>
      </c>
      <c r="G42" s="133"/>
      <c r="H42" s="133"/>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row>
    <row r="43" spans="1:36" s="94" customFormat="1" ht="30" customHeight="1" x14ac:dyDescent="0.4">
      <c r="A43" s="75"/>
      <c r="B43" s="295" t="s">
        <v>364</v>
      </c>
      <c r="C43" s="295"/>
      <c r="D43" s="295"/>
      <c r="E43" s="295"/>
      <c r="F43" s="296"/>
      <c r="G43" s="133"/>
      <c r="H43" s="133"/>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row>
    <row r="44" spans="1:36" s="94" customFormat="1" ht="120" customHeight="1" x14ac:dyDescent="0.4">
      <c r="A44" s="76"/>
      <c r="B44" s="373" t="s">
        <v>281</v>
      </c>
      <c r="C44" s="374"/>
      <c r="D44" s="374"/>
      <c r="E44" s="374"/>
      <c r="F44" s="375"/>
      <c r="G44" s="133"/>
      <c r="H44" s="133"/>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row>
    <row r="45" spans="1:36" s="93" customFormat="1" ht="30" customHeight="1" x14ac:dyDescent="0.4">
      <c r="A45" s="362" t="s">
        <v>365</v>
      </c>
      <c r="B45" s="362"/>
      <c r="C45" s="362"/>
      <c r="D45" s="362"/>
      <c r="E45" s="362"/>
      <c r="F45" s="362"/>
      <c r="G45" s="133"/>
      <c r="H45" s="13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row>
    <row r="46" spans="1:36" s="94" customFormat="1" ht="30" customHeight="1" x14ac:dyDescent="0.4">
      <c r="A46" s="359" t="s">
        <v>366</v>
      </c>
      <c r="B46" s="359"/>
      <c r="C46" s="359"/>
      <c r="D46" s="359"/>
      <c r="E46" s="359"/>
      <c r="F46" s="359"/>
      <c r="G46" s="133"/>
      <c r="H46" s="133"/>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row>
    <row r="47" spans="1:36" s="94" customFormat="1" ht="45" customHeight="1" x14ac:dyDescent="0.4">
      <c r="A47" s="85"/>
      <c r="B47" s="360" t="s">
        <v>367</v>
      </c>
      <c r="C47" s="360"/>
      <c r="D47" s="360"/>
      <c r="E47" s="360"/>
      <c r="F47" s="361"/>
      <c r="G47" s="133"/>
      <c r="H47" s="133"/>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row>
    <row r="48" spans="1:36" s="94" customFormat="1" ht="45" customHeight="1" x14ac:dyDescent="0.4">
      <c r="A48" s="74">
        <v>3.9</v>
      </c>
      <c r="B48" s="281" t="s">
        <v>368</v>
      </c>
      <c r="C48" s="281"/>
      <c r="D48" s="281"/>
      <c r="E48" s="282"/>
      <c r="F48" s="86" t="s">
        <v>234</v>
      </c>
      <c r="G48" s="133"/>
      <c r="H48" s="133"/>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row>
    <row r="49" spans="1:36" s="94" customFormat="1" ht="30" customHeight="1" x14ac:dyDescent="0.4">
      <c r="A49" s="359" t="s">
        <v>345</v>
      </c>
      <c r="B49" s="359"/>
      <c r="C49" s="359"/>
      <c r="D49" s="359"/>
      <c r="E49" s="359"/>
      <c r="F49" s="359"/>
      <c r="G49" s="133"/>
      <c r="H49" s="133"/>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row>
    <row r="50" spans="1:36" s="94" customFormat="1" ht="45" customHeight="1" x14ac:dyDescent="0.4">
      <c r="A50" s="88">
        <v>3.1</v>
      </c>
      <c r="B50" s="281" t="s">
        <v>369</v>
      </c>
      <c r="C50" s="281"/>
      <c r="D50" s="281"/>
      <c r="E50" s="282"/>
      <c r="F50" s="86" t="s">
        <v>234</v>
      </c>
      <c r="G50" s="133"/>
      <c r="H50" s="133"/>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row>
    <row r="51" spans="1:36" s="94" customFormat="1" ht="45" customHeight="1" x14ac:dyDescent="0.4">
      <c r="A51" s="75"/>
      <c r="B51" s="376" t="s">
        <v>370</v>
      </c>
      <c r="C51" s="376"/>
      <c r="D51" s="376"/>
      <c r="E51" s="376"/>
      <c r="F51" s="377"/>
      <c r="G51" s="133"/>
      <c r="H51" s="133"/>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row>
    <row r="52" spans="1:36" s="94" customFormat="1" ht="120" customHeight="1" x14ac:dyDescent="0.4">
      <c r="A52" s="75"/>
      <c r="B52" s="378" t="s">
        <v>281</v>
      </c>
      <c r="C52" s="379"/>
      <c r="D52" s="379"/>
      <c r="E52" s="379"/>
      <c r="F52" s="380"/>
      <c r="G52" s="133"/>
      <c r="H52" s="133"/>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row>
    <row r="53" spans="1:36" s="94" customFormat="1" ht="30" customHeight="1" x14ac:dyDescent="0.4">
      <c r="A53" s="75"/>
      <c r="B53" s="381"/>
      <c r="C53" s="382"/>
      <c r="D53" s="382"/>
      <c r="E53" s="382"/>
      <c r="F53" s="383"/>
      <c r="G53" s="133"/>
      <c r="H53" s="133"/>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row>
    <row r="54" spans="1:36" s="94" customFormat="1" ht="60" customHeight="1" x14ac:dyDescent="0.4">
      <c r="A54" s="88">
        <v>3.11</v>
      </c>
      <c r="B54" s="281" t="s">
        <v>371</v>
      </c>
      <c r="C54" s="281"/>
      <c r="D54" s="281"/>
      <c r="E54" s="281"/>
      <c r="F54" s="282"/>
      <c r="G54" s="133"/>
      <c r="H54" s="133"/>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row>
    <row r="55" spans="1:36" s="94" customFormat="1" ht="45" customHeight="1" x14ac:dyDescent="0.4">
      <c r="A55" s="95"/>
      <c r="B55" s="317" t="s">
        <v>372</v>
      </c>
      <c r="C55" s="317"/>
      <c r="D55" s="317"/>
      <c r="E55" s="318"/>
      <c r="F55" s="86" t="s">
        <v>234</v>
      </c>
      <c r="G55" s="133"/>
      <c r="H55" s="133"/>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row>
    <row r="56" spans="1:36" s="94" customFormat="1" ht="60" customHeight="1" x14ac:dyDescent="0.4">
      <c r="A56" s="75"/>
      <c r="B56" s="295" t="s">
        <v>373</v>
      </c>
      <c r="C56" s="295"/>
      <c r="D56" s="295"/>
      <c r="E56" s="295"/>
      <c r="F56" s="296"/>
      <c r="G56" s="133"/>
      <c r="H56" s="133"/>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row>
    <row r="57" spans="1:36" s="94" customFormat="1" ht="150" customHeight="1" x14ac:dyDescent="0.4">
      <c r="A57" s="75"/>
      <c r="B57" s="348" t="s">
        <v>374</v>
      </c>
      <c r="C57" s="349"/>
      <c r="D57" s="349"/>
      <c r="E57" s="349"/>
      <c r="F57" s="350"/>
      <c r="G57" s="133"/>
      <c r="H57" s="133"/>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row>
    <row r="58" spans="1:36" s="94" customFormat="1" ht="30" customHeight="1" x14ac:dyDescent="0.4">
      <c r="A58" s="76"/>
      <c r="B58" s="351"/>
      <c r="C58" s="352"/>
      <c r="D58" s="352"/>
      <c r="E58" s="352"/>
      <c r="F58" s="353"/>
      <c r="G58" s="133"/>
      <c r="H58" s="133"/>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row>
    <row r="59" spans="1:36" s="94" customFormat="1" ht="45" customHeight="1" x14ac:dyDescent="0.4">
      <c r="A59" s="88">
        <v>3.12</v>
      </c>
      <c r="B59" s="281" t="s">
        <v>375</v>
      </c>
      <c r="C59" s="281"/>
      <c r="D59" s="281"/>
      <c r="E59" s="281"/>
      <c r="F59" s="282"/>
      <c r="G59" s="133"/>
      <c r="H59" s="133"/>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row>
    <row r="60" spans="1:36" s="94" customFormat="1" ht="30" customHeight="1" x14ac:dyDescent="0.4">
      <c r="A60" s="95"/>
      <c r="B60" s="317" t="s">
        <v>376</v>
      </c>
      <c r="C60" s="317"/>
      <c r="D60" s="317"/>
      <c r="E60" s="318"/>
      <c r="F60" s="86" t="s">
        <v>234</v>
      </c>
      <c r="G60" s="133"/>
      <c r="H60" s="133"/>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row>
    <row r="61" spans="1:36" s="94" customFormat="1" ht="75" customHeight="1" x14ac:dyDescent="0.4">
      <c r="A61" s="95"/>
      <c r="B61" s="317" t="s">
        <v>377</v>
      </c>
      <c r="C61" s="317"/>
      <c r="D61" s="317"/>
      <c r="E61" s="318"/>
      <c r="F61" s="86" t="s">
        <v>234</v>
      </c>
      <c r="G61" s="133"/>
      <c r="H61" s="133"/>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row>
    <row r="62" spans="1:36" s="94" customFormat="1" ht="75" customHeight="1" x14ac:dyDescent="0.4">
      <c r="A62" s="75"/>
      <c r="B62" s="295" t="s">
        <v>378</v>
      </c>
      <c r="C62" s="295"/>
      <c r="D62" s="295"/>
      <c r="E62" s="295"/>
      <c r="F62" s="296"/>
      <c r="G62" s="133"/>
      <c r="H62" s="133"/>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row>
    <row r="63" spans="1:36" s="94" customFormat="1" ht="150" customHeight="1" x14ac:dyDescent="0.4">
      <c r="A63" s="75"/>
      <c r="B63" s="348" t="s">
        <v>379</v>
      </c>
      <c r="C63" s="349"/>
      <c r="D63" s="349"/>
      <c r="E63" s="349"/>
      <c r="F63" s="350"/>
      <c r="G63" s="133"/>
      <c r="H63" s="133"/>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row>
    <row r="64" spans="1:36" s="94" customFormat="1" ht="30" customHeight="1" x14ac:dyDescent="0.4">
      <c r="A64" s="103"/>
      <c r="B64" s="351"/>
      <c r="C64" s="352"/>
      <c r="D64" s="352"/>
      <c r="E64" s="352"/>
      <c r="F64" s="353"/>
      <c r="G64" s="133"/>
      <c r="H64" s="133"/>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row>
    <row r="65" spans="1:36" s="93" customFormat="1" ht="30" customHeight="1" x14ac:dyDescent="0.4">
      <c r="A65" s="362" t="s">
        <v>380</v>
      </c>
      <c r="B65" s="362"/>
      <c r="C65" s="362"/>
      <c r="D65" s="362"/>
      <c r="E65" s="362"/>
      <c r="F65" s="362"/>
      <c r="G65" s="133"/>
      <c r="H65" s="13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row>
    <row r="66" spans="1:36" s="94" customFormat="1" ht="30" customHeight="1" x14ac:dyDescent="0.4">
      <c r="A66" s="359" t="s">
        <v>381</v>
      </c>
      <c r="B66" s="359"/>
      <c r="C66" s="359"/>
      <c r="D66" s="359"/>
      <c r="E66" s="359"/>
      <c r="F66" s="359"/>
      <c r="G66" s="133"/>
      <c r="H66" s="133"/>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row>
    <row r="67" spans="1:36" s="94" customFormat="1" ht="45" customHeight="1" x14ac:dyDescent="0.4">
      <c r="A67" s="85"/>
      <c r="B67" s="360" t="s">
        <v>382</v>
      </c>
      <c r="C67" s="360"/>
      <c r="D67" s="360"/>
      <c r="E67" s="360"/>
      <c r="F67" s="361"/>
      <c r="G67" s="133"/>
      <c r="H67" s="133"/>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row>
    <row r="68" spans="1:36" ht="30" customHeight="1" x14ac:dyDescent="0.4">
      <c r="A68" s="22">
        <v>3.13</v>
      </c>
      <c r="B68" s="369" t="s">
        <v>383</v>
      </c>
      <c r="C68" s="369"/>
      <c r="D68" s="369"/>
      <c r="E68" s="369"/>
      <c r="F68" s="370"/>
    </row>
    <row r="69" spans="1:36" ht="30" customHeight="1" x14ac:dyDescent="0.4">
      <c r="A69" s="92"/>
      <c r="B69" s="89"/>
      <c r="C69" s="365" t="s">
        <v>384</v>
      </c>
      <c r="D69" s="365"/>
      <c r="E69" s="365"/>
      <c r="F69" s="366"/>
    </row>
    <row r="70" spans="1:36" ht="30" customHeight="1" x14ac:dyDescent="0.4">
      <c r="A70" s="92"/>
      <c r="B70" s="90"/>
      <c r="C70" s="367" t="s">
        <v>385</v>
      </c>
      <c r="D70" s="367"/>
      <c r="E70" s="367"/>
      <c r="F70" s="368"/>
    </row>
    <row r="71" spans="1:36" ht="30" customHeight="1" x14ac:dyDescent="0.4">
      <c r="A71" s="92"/>
      <c r="B71" s="91"/>
      <c r="C71" s="354" t="s">
        <v>386</v>
      </c>
      <c r="D71" s="354"/>
      <c r="E71" s="354"/>
      <c r="F71" s="355"/>
    </row>
    <row r="72" spans="1:36" ht="45" customHeight="1" x14ac:dyDescent="0.4">
      <c r="A72" s="105"/>
      <c r="B72" s="281" t="s">
        <v>387</v>
      </c>
      <c r="C72" s="281"/>
      <c r="D72" s="281"/>
      <c r="E72" s="282"/>
      <c r="F72" s="86" t="s">
        <v>234</v>
      </c>
    </row>
    <row r="73" spans="1:36" ht="45" customHeight="1" x14ac:dyDescent="0.4">
      <c r="A73" s="24">
        <v>3.14</v>
      </c>
      <c r="B73" s="281" t="s">
        <v>388</v>
      </c>
      <c r="C73" s="281"/>
      <c r="D73" s="281"/>
      <c r="E73" s="281"/>
      <c r="F73" s="86" t="s">
        <v>234</v>
      </c>
    </row>
    <row r="74" spans="1:36" ht="45" customHeight="1" x14ac:dyDescent="0.4">
      <c r="A74" s="24">
        <v>3.15</v>
      </c>
      <c r="B74" s="281" t="s">
        <v>389</v>
      </c>
      <c r="C74" s="281"/>
      <c r="D74" s="281"/>
      <c r="E74" s="281"/>
      <c r="F74" s="86" t="s">
        <v>234</v>
      </c>
    </row>
    <row r="75" spans="1:36" ht="45" customHeight="1" x14ac:dyDescent="0.4">
      <c r="A75" s="24">
        <v>3.16</v>
      </c>
      <c r="B75" s="281" t="s">
        <v>391</v>
      </c>
      <c r="C75" s="281"/>
      <c r="D75" s="281"/>
      <c r="E75" s="281"/>
      <c r="F75" s="86" t="s">
        <v>234</v>
      </c>
    </row>
    <row r="76" spans="1:36" s="94" customFormat="1" ht="60" customHeight="1" x14ac:dyDescent="0.4">
      <c r="A76" s="22">
        <v>3.17</v>
      </c>
      <c r="B76" s="282" t="s">
        <v>392</v>
      </c>
      <c r="C76" s="358"/>
      <c r="D76" s="358"/>
      <c r="E76" s="358"/>
      <c r="F76" s="86" t="s">
        <v>234</v>
      </c>
      <c r="G76" s="133"/>
      <c r="H76" s="133"/>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row>
    <row r="77" spans="1:36" s="94" customFormat="1" ht="45" customHeight="1" x14ac:dyDescent="0.4">
      <c r="A77" s="78"/>
      <c r="B77" s="282" t="s">
        <v>393</v>
      </c>
      <c r="C77" s="358"/>
      <c r="D77" s="358"/>
      <c r="E77" s="358"/>
      <c r="F77" s="86" t="s">
        <v>234</v>
      </c>
      <c r="G77" s="133"/>
      <c r="H77" s="133"/>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row>
    <row r="78" spans="1:36" ht="75" customHeight="1" x14ac:dyDescent="0.4">
      <c r="A78" s="24">
        <v>3.18</v>
      </c>
      <c r="B78" s="281" t="s">
        <v>394</v>
      </c>
      <c r="C78" s="281"/>
      <c r="D78" s="281"/>
      <c r="E78" s="281"/>
      <c r="F78" s="86" t="s">
        <v>234</v>
      </c>
    </row>
    <row r="79" spans="1:36" ht="45" customHeight="1" x14ac:dyDescent="0.4">
      <c r="A79" s="24">
        <v>3.19</v>
      </c>
      <c r="B79" s="281" t="s">
        <v>395</v>
      </c>
      <c r="C79" s="281"/>
      <c r="D79" s="281"/>
      <c r="E79" s="281"/>
      <c r="F79" s="86" t="s">
        <v>234</v>
      </c>
    </row>
    <row r="80" spans="1:36" ht="45" customHeight="1" x14ac:dyDescent="0.4">
      <c r="A80" s="87">
        <v>3.2</v>
      </c>
      <c r="B80" s="281" t="s">
        <v>396</v>
      </c>
      <c r="C80" s="281"/>
      <c r="D80" s="281"/>
      <c r="E80" s="281"/>
      <c r="F80" s="86" t="s">
        <v>234</v>
      </c>
    </row>
    <row r="81" spans="1:36" ht="45" customHeight="1" x14ac:dyDescent="0.4">
      <c r="A81" s="24">
        <v>3.21</v>
      </c>
      <c r="B81" s="281" t="s">
        <v>397</v>
      </c>
      <c r="C81" s="281"/>
      <c r="D81" s="281"/>
      <c r="E81" s="281"/>
      <c r="F81" s="86" t="s">
        <v>234</v>
      </c>
    </row>
    <row r="82" spans="1:36" ht="60" customHeight="1" x14ac:dyDescent="0.4">
      <c r="A82" s="88">
        <v>3.22</v>
      </c>
      <c r="B82" s="317" t="s">
        <v>398</v>
      </c>
      <c r="C82" s="317"/>
      <c r="D82" s="317"/>
      <c r="E82" s="317"/>
      <c r="F82" s="318"/>
    </row>
    <row r="83" spans="1:36" ht="75" customHeight="1" x14ac:dyDescent="0.4">
      <c r="A83" s="97"/>
      <c r="B83" s="407" t="s">
        <v>399</v>
      </c>
      <c r="C83" s="407"/>
      <c r="D83" s="407"/>
      <c r="E83" s="407"/>
      <c r="F83" s="408"/>
    </row>
    <row r="84" spans="1:36" ht="120" customHeight="1" x14ac:dyDescent="0.4">
      <c r="A84" s="98"/>
      <c r="B84" s="348" t="s">
        <v>400</v>
      </c>
      <c r="C84" s="349"/>
      <c r="D84" s="349"/>
      <c r="E84" s="349"/>
      <c r="F84" s="350"/>
    </row>
    <row r="85" spans="1:36" s="94" customFormat="1" ht="30" customHeight="1" x14ac:dyDescent="0.4">
      <c r="A85" s="76"/>
      <c r="B85" s="351"/>
      <c r="C85" s="352"/>
      <c r="D85" s="352"/>
      <c r="E85" s="352"/>
      <c r="F85" s="353"/>
      <c r="G85" s="133"/>
      <c r="H85" s="133"/>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row>
    <row r="86" spans="1:36" ht="60" customHeight="1" x14ac:dyDescent="0.4">
      <c r="A86" s="87">
        <v>3.23</v>
      </c>
      <c r="B86" s="281" t="s">
        <v>401</v>
      </c>
      <c r="C86" s="281"/>
      <c r="D86" s="281"/>
      <c r="E86" s="281"/>
      <c r="F86" s="86" t="s">
        <v>234</v>
      </c>
    </row>
    <row r="87" spans="1:36" s="94" customFormat="1" ht="30" customHeight="1" x14ac:dyDescent="0.4">
      <c r="A87" s="359" t="s">
        <v>345</v>
      </c>
      <c r="B87" s="359"/>
      <c r="C87" s="359"/>
      <c r="D87" s="359"/>
      <c r="E87" s="359"/>
      <c r="F87" s="359"/>
      <c r="G87" s="133"/>
      <c r="H87" s="133"/>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row>
    <row r="88" spans="1:36" ht="60" customHeight="1" x14ac:dyDescent="0.4">
      <c r="A88" s="88">
        <v>3.24</v>
      </c>
      <c r="B88" s="281" t="s">
        <v>402</v>
      </c>
      <c r="C88" s="281"/>
      <c r="D88" s="281"/>
      <c r="E88" s="281"/>
      <c r="F88" s="86" t="s">
        <v>234</v>
      </c>
    </row>
    <row r="89" spans="1:36" ht="60" customHeight="1" x14ac:dyDescent="0.4">
      <c r="A89" s="96"/>
      <c r="B89" s="317" t="s">
        <v>403</v>
      </c>
      <c r="C89" s="317"/>
      <c r="D89" s="317"/>
      <c r="E89" s="317"/>
      <c r="F89" s="318"/>
    </row>
    <row r="90" spans="1:36" ht="30" customHeight="1" x14ac:dyDescent="0.4">
      <c r="A90" s="96"/>
      <c r="B90" s="404" t="s">
        <v>294</v>
      </c>
      <c r="C90" s="405"/>
      <c r="D90" s="405"/>
      <c r="E90" s="405"/>
      <c r="F90" s="406"/>
    </row>
    <row r="91" spans="1:36" ht="45" customHeight="1" x14ac:dyDescent="0.4">
      <c r="A91" s="96"/>
      <c r="B91" s="317" t="s">
        <v>404</v>
      </c>
      <c r="C91" s="317"/>
      <c r="D91" s="317"/>
      <c r="E91" s="317"/>
      <c r="F91" s="318"/>
    </row>
    <row r="92" spans="1:36" ht="30" customHeight="1" x14ac:dyDescent="0.4">
      <c r="A92" s="96"/>
      <c r="B92" s="404" t="s">
        <v>294</v>
      </c>
      <c r="C92" s="405"/>
      <c r="D92" s="405"/>
      <c r="E92" s="405"/>
      <c r="F92" s="406"/>
    </row>
    <row r="93" spans="1:36" s="93" customFormat="1" ht="30" customHeight="1" x14ac:dyDescent="0.4">
      <c r="A93" s="362" t="s">
        <v>405</v>
      </c>
      <c r="B93" s="362"/>
      <c r="C93" s="362"/>
      <c r="D93" s="362"/>
      <c r="E93" s="362"/>
      <c r="F93" s="362"/>
      <c r="G93" s="133"/>
      <c r="H93" s="13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row>
    <row r="94" spans="1:36" s="94" customFormat="1" ht="45" customHeight="1" x14ac:dyDescent="0.4">
      <c r="A94" s="359" t="s">
        <v>406</v>
      </c>
      <c r="B94" s="359"/>
      <c r="C94" s="359"/>
      <c r="D94" s="359"/>
      <c r="E94" s="359"/>
      <c r="F94" s="359"/>
      <c r="G94" s="133"/>
      <c r="H94" s="133"/>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row>
    <row r="95" spans="1:36" s="94" customFormat="1" ht="150" customHeight="1" x14ac:dyDescent="0.4">
      <c r="A95" s="85"/>
      <c r="B95" s="360" t="s">
        <v>407</v>
      </c>
      <c r="C95" s="360"/>
      <c r="D95" s="360"/>
      <c r="E95" s="360"/>
      <c r="F95" s="361"/>
      <c r="G95" s="133"/>
      <c r="H95" s="133"/>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row>
    <row r="96" spans="1:36" s="94" customFormat="1" ht="30" customHeight="1" x14ac:dyDescent="0.4">
      <c r="A96" s="88">
        <v>3.25</v>
      </c>
      <c r="B96" s="281" t="s">
        <v>408</v>
      </c>
      <c r="C96" s="281"/>
      <c r="D96" s="281"/>
      <c r="E96" s="281"/>
      <c r="F96" s="282"/>
      <c r="G96" s="133"/>
      <c r="H96" s="133"/>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row>
    <row r="97" spans="1:36" s="94" customFormat="1" ht="30" customHeight="1" x14ac:dyDescent="0.4">
      <c r="A97" s="95"/>
      <c r="B97" s="317" t="s">
        <v>409</v>
      </c>
      <c r="C97" s="317"/>
      <c r="D97" s="317"/>
      <c r="E97" s="318"/>
      <c r="F97" s="86" t="s">
        <v>234</v>
      </c>
      <c r="G97" s="133"/>
      <c r="H97" s="133"/>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row>
    <row r="98" spans="1:36" s="94" customFormat="1" ht="30" customHeight="1" x14ac:dyDescent="0.4">
      <c r="A98" s="95"/>
      <c r="B98" s="317" t="s">
        <v>410</v>
      </c>
      <c r="C98" s="317"/>
      <c r="D98" s="317"/>
      <c r="E98" s="318"/>
      <c r="F98" s="86" t="s">
        <v>234</v>
      </c>
      <c r="G98" s="133"/>
      <c r="H98" s="133"/>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row>
    <row r="99" spans="1:36" ht="30" customHeight="1" x14ac:dyDescent="0.4">
      <c r="A99" s="95"/>
      <c r="B99" s="317" t="s">
        <v>411</v>
      </c>
      <c r="C99" s="317"/>
      <c r="D99" s="317"/>
      <c r="E99" s="318"/>
      <c r="F99" s="86" t="s">
        <v>234</v>
      </c>
    </row>
    <row r="100" spans="1:36" ht="30" customHeight="1" x14ac:dyDescent="0.4">
      <c r="A100" s="95"/>
      <c r="B100" s="281" t="s">
        <v>412</v>
      </c>
      <c r="C100" s="281"/>
      <c r="D100" s="281"/>
      <c r="E100" s="282"/>
      <c r="F100" s="86" t="s">
        <v>234</v>
      </c>
    </row>
    <row r="101" spans="1:36" s="94" customFormat="1" ht="30" customHeight="1" x14ac:dyDescent="0.4">
      <c r="A101" s="88">
        <v>3.26</v>
      </c>
      <c r="B101" s="281" t="s">
        <v>413</v>
      </c>
      <c r="C101" s="281"/>
      <c r="D101" s="281"/>
      <c r="E101" s="281"/>
      <c r="F101" s="282"/>
      <c r="G101" s="133"/>
      <c r="H101" s="133"/>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row>
    <row r="102" spans="1:36" s="94" customFormat="1" ht="30" customHeight="1" x14ac:dyDescent="0.4">
      <c r="A102" s="95"/>
      <c r="B102" s="317" t="s">
        <v>414</v>
      </c>
      <c r="C102" s="317"/>
      <c r="D102" s="317"/>
      <c r="E102" s="318"/>
      <c r="F102" s="86" t="s">
        <v>234</v>
      </c>
      <c r="G102" s="133"/>
      <c r="H102" s="133"/>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row>
    <row r="103" spans="1:36" s="94" customFormat="1" ht="30" customHeight="1" x14ac:dyDescent="0.4">
      <c r="A103" s="95"/>
      <c r="B103" s="317" t="s">
        <v>415</v>
      </c>
      <c r="C103" s="317"/>
      <c r="D103" s="317"/>
      <c r="E103" s="318"/>
      <c r="F103" s="86" t="s">
        <v>234</v>
      </c>
      <c r="G103" s="133"/>
      <c r="H103" s="133"/>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row>
    <row r="104" spans="1:36" ht="30" customHeight="1" x14ac:dyDescent="0.4">
      <c r="A104" s="95"/>
      <c r="B104" s="317" t="s">
        <v>416</v>
      </c>
      <c r="C104" s="317"/>
      <c r="D104" s="317"/>
      <c r="E104" s="318"/>
      <c r="F104" s="86" t="s">
        <v>234</v>
      </c>
    </row>
    <row r="105" spans="1:36" ht="45" customHeight="1" x14ac:dyDescent="0.4">
      <c r="A105" s="95"/>
      <c r="B105" s="281" t="s">
        <v>417</v>
      </c>
      <c r="C105" s="281"/>
      <c r="D105" s="281"/>
      <c r="E105" s="282"/>
      <c r="F105" s="86" t="s">
        <v>234</v>
      </c>
    </row>
    <row r="106" spans="1:36" ht="45" customHeight="1" x14ac:dyDescent="0.4">
      <c r="A106" s="95"/>
      <c r="B106" s="281" t="s">
        <v>418</v>
      </c>
      <c r="C106" s="281"/>
      <c r="D106" s="281"/>
      <c r="E106" s="282"/>
      <c r="F106" s="86" t="s">
        <v>234</v>
      </c>
    </row>
    <row r="107" spans="1:36" s="94" customFormat="1" ht="30" customHeight="1" x14ac:dyDescent="0.4">
      <c r="A107" s="97"/>
      <c r="B107" s="363" t="s">
        <v>419</v>
      </c>
      <c r="C107" s="363"/>
      <c r="D107" s="363"/>
      <c r="E107" s="363"/>
      <c r="F107" s="364"/>
      <c r="G107" s="133"/>
      <c r="H107" s="133"/>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row>
    <row r="108" spans="1:36" s="94" customFormat="1" ht="20" customHeight="1" x14ac:dyDescent="0.4">
      <c r="A108" s="97"/>
      <c r="B108" s="150"/>
      <c r="C108" s="151"/>
      <c r="D108" s="152" t="s">
        <v>420</v>
      </c>
      <c r="E108" s="389" t="s">
        <v>234</v>
      </c>
      <c r="F108" s="390"/>
      <c r="G108" s="133"/>
      <c r="H108" s="133"/>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row>
    <row r="109" spans="1:36" s="94" customFormat="1" ht="20" customHeight="1" x14ac:dyDescent="0.4">
      <c r="A109" s="97"/>
      <c r="B109" s="150"/>
      <c r="C109" s="151"/>
      <c r="D109" s="152" t="s">
        <v>421</v>
      </c>
      <c r="E109" s="389" t="s">
        <v>234</v>
      </c>
      <c r="F109" s="390"/>
      <c r="G109" s="133"/>
      <c r="H109" s="133"/>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row>
    <row r="110" spans="1:36" s="94" customFormat="1" ht="20" customHeight="1" x14ac:dyDescent="0.4">
      <c r="A110" s="97"/>
      <c r="B110" s="150"/>
      <c r="C110" s="151"/>
      <c r="D110" s="152" t="s">
        <v>422</v>
      </c>
      <c r="E110" s="389" t="s">
        <v>234</v>
      </c>
      <c r="F110" s="390"/>
      <c r="G110" s="133"/>
      <c r="H110" s="133"/>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row>
    <row r="111" spans="1:36" s="94" customFormat="1" ht="20" customHeight="1" x14ac:dyDescent="0.4">
      <c r="A111" s="97"/>
      <c r="B111" s="150"/>
      <c r="C111" s="151"/>
      <c r="D111" s="152" t="s">
        <v>423</v>
      </c>
      <c r="E111" s="389" t="s">
        <v>234</v>
      </c>
      <c r="F111" s="390"/>
      <c r="G111" s="133"/>
      <c r="H111" s="133"/>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row>
    <row r="112" spans="1:36" s="94" customFormat="1" ht="20" customHeight="1" x14ac:dyDescent="0.4">
      <c r="A112" s="97"/>
      <c r="B112" s="153"/>
      <c r="C112" s="151"/>
      <c r="D112" s="152" t="s">
        <v>424</v>
      </c>
      <c r="E112" s="389" t="s">
        <v>234</v>
      </c>
      <c r="F112" s="390"/>
      <c r="G112" s="133"/>
      <c r="H112" s="133"/>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row>
    <row r="113" spans="1:36" s="94" customFormat="1" ht="30" customHeight="1" x14ac:dyDescent="0.4">
      <c r="A113" s="88">
        <v>3.27</v>
      </c>
      <c r="B113" s="281" t="s">
        <v>425</v>
      </c>
      <c r="C113" s="281"/>
      <c r="D113" s="281"/>
      <c r="E113" s="281"/>
      <c r="F113" s="282"/>
      <c r="G113" s="133"/>
      <c r="H113" s="133"/>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row>
    <row r="114" spans="1:36" s="94" customFormat="1" ht="30" customHeight="1" x14ac:dyDescent="0.4">
      <c r="A114" s="95"/>
      <c r="B114" s="317" t="s">
        <v>426</v>
      </c>
      <c r="C114" s="317"/>
      <c r="D114" s="317"/>
      <c r="E114" s="318"/>
      <c r="F114" s="86" t="s">
        <v>234</v>
      </c>
      <c r="G114" s="133"/>
      <c r="H114" s="133"/>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row>
    <row r="115" spans="1:36" s="94" customFormat="1" ht="30" customHeight="1" x14ac:dyDescent="0.4">
      <c r="A115" s="95"/>
      <c r="B115" s="317" t="s">
        <v>427</v>
      </c>
      <c r="C115" s="317"/>
      <c r="D115" s="317"/>
      <c r="E115" s="318"/>
      <c r="F115" s="86" t="s">
        <v>234</v>
      </c>
      <c r="G115" s="133"/>
      <c r="H115" s="133"/>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row>
    <row r="116" spans="1:36" ht="30" customHeight="1" x14ac:dyDescent="0.4">
      <c r="A116" s="95"/>
      <c r="B116" s="317" t="s">
        <v>428</v>
      </c>
      <c r="C116" s="317"/>
      <c r="D116" s="317"/>
      <c r="E116" s="318"/>
      <c r="F116" s="86" t="s">
        <v>234</v>
      </c>
    </row>
    <row r="117" spans="1:36" ht="30" customHeight="1" x14ac:dyDescent="0.4">
      <c r="A117" s="99"/>
      <c r="B117" s="281" t="s">
        <v>429</v>
      </c>
      <c r="C117" s="281"/>
      <c r="D117" s="281"/>
      <c r="E117" s="282"/>
      <c r="F117" s="86" t="s">
        <v>234</v>
      </c>
    </row>
    <row r="118" spans="1:36" s="94" customFormat="1" ht="30" customHeight="1" x14ac:dyDescent="0.4">
      <c r="A118" s="88">
        <v>3.28</v>
      </c>
      <c r="B118" s="281" t="s">
        <v>430</v>
      </c>
      <c r="C118" s="281"/>
      <c r="D118" s="281"/>
      <c r="E118" s="281"/>
      <c r="F118" s="282"/>
      <c r="G118" s="133"/>
      <c r="H118" s="133"/>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row>
    <row r="119" spans="1:36" s="94" customFormat="1" ht="45" customHeight="1" x14ac:dyDescent="0.4">
      <c r="A119" s="95"/>
      <c r="B119" s="317" t="s">
        <v>431</v>
      </c>
      <c r="C119" s="317"/>
      <c r="D119" s="317"/>
      <c r="E119" s="318"/>
      <c r="F119" s="86" t="s">
        <v>234</v>
      </c>
      <c r="G119" s="133"/>
      <c r="H119" s="133"/>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row>
    <row r="120" spans="1:36" s="94" customFormat="1" ht="30" customHeight="1" x14ac:dyDescent="0.4">
      <c r="A120" s="95"/>
      <c r="B120" s="317" t="s">
        <v>432</v>
      </c>
      <c r="C120" s="317"/>
      <c r="D120" s="317"/>
      <c r="E120" s="318"/>
      <c r="F120" s="86" t="s">
        <v>234</v>
      </c>
      <c r="G120" s="133"/>
      <c r="H120" s="133"/>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row>
    <row r="121" spans="1:36" ht="30" customHeight="1" x14ac:dyDescent="0.4">
      <c r="A121" s="95"/>
      <c r="B121" s="317" t="s">
        <v>433</v>
      </c>
      <c r="C121" s="317"/>
      <c r="D121" s="317"/>
      <c r="E121" s="318"/>
      <c r="F121" s="86" t="s">
        <v>234</v>
      </c>
    </row>
    <row r="122" spans="1:36" ht="45" customHeight="1" x14ac:dyDescent="0.4">
      <c r="A122" s="95"/>
      <c r="B122" s="281" t="s">
        <v>434</v>
      </c>
      <c r="C122" s="281"/>
      <c r="D122" s="281"/>
      <c r="E122" s="282"/>
      <c r="F122" s="86" t="s">
        <v>234</v>
      </c>
    </row>
    <row r="123" spans="1:36" ht="45" customHeight="1" x14ac:dyDescent="0.4">
      <c r="A123" s="95"/>
      <c r="B123" s="281" t="s">
        <v>435</v>
      </c>
      <c r="C123" s="281"/>
      <c r="D123" s="281"/>
      <c r="E123" s="282"/>
      <c r="F123" s="86" t="s">
        <v>234</v>
      </c>
    </row>
    <row r="124" spans="1:36" s="94" customFormat="1" ht="90" customHeight="1" x14ac:dyDescent="0.4">
      <c r="A124" s="97"/>
      <c r="B124" s="356" t="s">
        <v>436</v>
      </c>
      <c r="C124" s="356"/>
      <c r="D124" s="356"/>
      <c r="E124" s="356"/>
      <c r="F124" s="357"/>
      <c r="G124" s="133"/>
      <c r="H124" s="133"/>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row>
    <row r="125" spans="1:36" s="94" customFormat="1" ht="120" customHeight="1" x14ac:dyDescent="0.4">
      <c r="A125" s="145"/>
      <c r="B125" s="392" t="s">
        <v>281</v>
      </c>
      <c r="C125" s="393"/>
      <c r="D125" s="393"/>
      <c r="E125" s="393"/>
      <c r="F125" s="394"/>
      <c r="G125" s="133"/>
      <c r="H125" s="133"/>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row>
    <row r="126" spans="1:36" s="94" customFormat="1" ht="45" customHeight="1" x14ac:dyDescent="0.4">
      <c r="A126" s="98"/>
      <c r="B126" s="381"/>
      <c r="C126" s="382"/>
      <c r="D126" s="382"/>
      <c r="E126" s="382"/>
      <c r="F126" s="383"/>
      <c r="G126" s="133"/>
      <c r="H126" s="133"/>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row>
    <row r="127" spans="1:36" s="94" customFormat="1" ht="30" customHeight="1" x14ac:dyDescent="0.4">
      <c r="A127" s="97"/>
      <c r="B127" s="363" t="s">
        <v>437</v>
      </c>
      <c r="C127" s="363"/>
      <c r="D127" s="363"/>
      <c r="E127" s="363"/>
      <c r="F127" s="364"/>
      <c r="G127" s="133"/>
      <c r="H127" s="133"/>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row>
    <row r="128" spans="1:36" s="94" customFormat="1" ht="20" customHeight="1" x14ac:dyDescent="0.4">
      <c r="A128" s="97"/>
      <c r="B128" s="150"/>
      <c r="C128" s="151"/>
      <c r="D128" s="152" t="s">
        <v>420</v>
      </c>
      <c r="E128" s="389" t="s">
        <v>234</v>
      </c>
      <c r="F128" s="390"/>
      <c r="G128" s="133"/>
      <c r="H128" s="133"/>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row>
    <row r="129" spans="1:36" s="94" customFormat="1" ht="20" customHeight="1" x14ac:dyDescent="0.4">
      <c r="A129" s="97"/>
      <c r="B129" s="150"/>
      <c r="C129" s="151"/>
      <c r="D129" s="152" t="s">
        <v>421</v>
      </c>
      <c r="E129" s="389" t="s">
        <v>234</v>
      </c>
      <c r="F129" s="390"/>
      <c r="G129" s="133"/>
      <c r="H129" s="133"/>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row>
    <row r="130" spans="1:36" s="94" customFormat="1" ht="20" customHeight="1" x14ac:dyDescent="0.4">
      <c r="A130" s="97"/>
      <c r="B130" s="150"/>
      <c r="C130" s="151"/>
      <c r="D130" s="152" t="s">
        <v>422</v>
      </c>
      <c r="E130" s="389" t="s">
        <v>234</v>
      </c>
      <c r="F130" s="390"/>
      <c r="G130" s="133"/>
      <c r="H130" s="133"/>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row>
    <row r="131" spans="1:36" s="94" customFormat="1" ht="20" customHeight="1" x14ac:dyDescent="0.4">
      <c r="A131" s="97"/>
      <c r="B131" s="150"/>
      <c r="C131" s="151"/>
      <c r="D131" s="152" t="s">
        <v>423</v>
      </c>
      <c r="E131" s="389" t="s">
        <v>234</v>
      </c>
      <c r="F131" s="390"/>
      <c r="G131" s="133"/>
      <c r="H131" s="133"/>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row>
    <row r="132" spans="1:36" s="94" customFormat="1" ht="20" customHeight="1" x14ac:dyDescent="0.4">
      <c r="A132" s="97"/>
      <c r="B132" s="153"/>
      <c r="C132" s="151"/>
      <c r="D132" s="152" t="s">
        <v>424</v>
      </c>
      <c r="E132" s="389" t="s">
        <v>234</v>
      </c>
      <c r="F132" s="390"/>
      <c r="G132" s="133"/>
      <c r="H132" s="133"/>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row>
    <row r="133" spans="1:36" s="94" customFormat="1" ht="30" customHeight="1" x14ac:dyDescent="0.4">
      <c r="A133" s="359" t="s">
        <v>345</v>
      </c>
      <c r="B133" s="359"/>
      <c r="C133" s="359"/>
      <c r="D133" s="359"/>
      <c r="E133" s="359"/>
      <c r="F133" s="359"/>
      <c r="G133" s="133"/>
      <c r="H133" s="133"/>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row>
    <row r="134" spans="1:36" s="94" customFormat="1" ht="45" customHeight="1" x14ac:dyDescent="0.4">
      <c r="A134" s="87">
        <v>3.29</v>
      </c>
      <c r="B134" s="281" t="s">
        <v>625</v>
      </c>
      <c r="C134" s="281"/>
      <c r="D134" s="281"/>
      <c r="E134" s="282"/>
      <c r="F134" s="86" t="s">
        <v>234</v>
      </c>
      <c r="G134" s="133"/>
      <c r="H134" s="133"/>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row>
    <row r="135" spans="1:36" customFormat="1" ht="30" customHeight="1" x14ac:dyDescent="0.45">
      <c r="A135" s="286" t="s">
        <v>438</v>
      </c>
      <c r="B135" s="287"/>
      <c r="C135" s="287"/>
      <c r="D135" s="287"/>
      <c r="E135" s="287"/>
      <c r="F135" s="288"/>
      <c r="G135" s="133"/>
      <c r="H135" s="133"/>
      <c r="I135" s="109"/>
      <c r="J135" s="1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row>
    <row r="136" spans="1:36" customFormat="1" ht="45" customHeight="1" x14ac:dyDescent="0.45">
      <c r="A136" s="395" t="s">
        <v>439</v>
      </c>
      <c r="B136" s="396"/>
      <c r="C136" s="396"/>
      <c r="D136" s="396"/>
      <c r="E136" s="396"/>
      <c r="F136" s="397"/>
      <c r="G136" s="133"/>
      <c r="H136" s="133"/>
      <c r="I136" s="109"/>
      <c r="J136" s="1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row>
    <row r="137" spans="1:36" ht="15" customHeight="1" x14ac:dyDescent="0.4"/>
    <row r="138" spans="1:36" ht="60" customHeight="1" x14ac:dyDescent="0.4">
      <c r="B138" s="100" t="s">
        <v>440</v>
      </c>
      <c r="C138" s="100" t="s">
        <v>441</v>
      </c>
      <c r="D138" s="100" t="s">
        <v>442</v>
      </c>
    </row>
    <row r="139" spans="1:36" ht="30" customHeight="1" x14ac:dyDescent="0.4">
      <c r="B139" s="162" t="str">
        <f>'Worksheet - Section 3 Summary'!E5</f>
        <v>Pas encore</v>
      </c>
      <c r="C139" s="162" t="str">
        <f>'Worksheet - Section 3 Summary'!F5</f>
        <v>Pas encore</v>
      </c>
      <c r="D139" s="162" t="str">
        <f>'Worksheet - Section 3 Summary'!G5</f>
        <v>Pas encore</v>
      </c>
    </row>
    <row r="140" spans="1:36" ht="15" customHeight="1" x14ac:dyDescent="0.4"/>
    <row r="141" spans="1:36" ht="75" customHeight="1" x14ac:dyDescent="0.4">
      <c r="B141" s="398" t="s">
        <v>447</v>
      </c>
      <c r="C141" s="399"/>
      <c r="D141" s="399"/>
      <c r="E141" s="400"/>
    </row>
    <row r="142" spans="1:36" ht="45" customHeight="1" x14ac:dyDescent="0.4">
      <c r="B142" s="100" t="s">
        <v>443</v>
      </c>
      <c r="C142" s="100" t="s">
        <v>444</v>
      </c>
      <c r="D142" s="100" t="s">
        <v>445</v>
      </c>
      <c r="E142" s="100" t="s">
        <v>446</v>
      </c>
    </row>
    <row r="143" spans="1:36" ht="20" customHeight="1" x14ac:dyDescent="0.4">
      <c r="B143" s="401" t="str">
        <f>'Worksheet - Section 3 Summary'!M5</f>
        <v>Non</v>
      </c>
      <c r="C143" s="72" t="str">
        <f>'Worksheet - Section 3 Summary'!N5</f>
        <v>Résultat 1: Non</v>
      </c>
      <c r="D143" s="72" t="str">
        <f>'Worksheet - Section 3 Summary'!O5</f>
        <v>Résultat 1: Non</v>
      </c>
      <c r="E143" s="401" t="str">
        <f>'Worksheet - Section 3 Summary'!P5</f>
        <v>Non</v>
      </c>
    </row>
    <row r="144" spans="1:36" ht="20" customHeight="1" x14ac:dyDescent="0.4">
      <c r="B144" s="402"/>
      <c r="C144" s="72" t="str">
        <f>'Worksheet - Section 3 Summary'!N6</f>
        <v>Résultat 2: Non</v>
      </c>
      <c r="D144" s="72" t="str">
        <f>'Worksheet - Section 3 Summary'!O6</f>
        <v>Résultat 2: Non</v>
      </c>
      <c r="E144" s="402"/>
    </row>
    <row r="145" spans="1:36" ht="20" customHeight="1" x14ac:dyDescent="0.4">
      <c r="B145" s="402"/>
      <c r="C145" s="72" t="str">
        <f>'Worksheet - Section 3 Summary'!N7</f>
        <v>Résultat 3: Non</v>
      </c>
      <c r="D145" s="72" t="str">
        <f>'Worksheet - Section 3 Summary'!O7</f>
        <v>Résultat 3: Non</v>
      </c>
      <c r="E145" s="402"/>
    </row>
    <row r="146" spans="1:36" ht="20" customHeight="1" x14ac:dyDescent="0.4">
      <c r="B146" s="402"/>
      <c r="C146" s="72" t="str">
        <f>'Worksheet - Section 3 Summary'!N8</f>
        <v>Résultat 4: Non</v>
      </c>
      <c r="D146" s="72" t="str">
        <f>'Worksheet - Section 3 Summary'!O8</f>
        <v>Résultat 4: Non</v>
      </c>
      <c r="E146" s="402"/>
    </row>
    <row r="147" spans="1:36" ht="20" customHeight="1" x14ac:dyDescent="0.4">
      <c r="B147" s="403"/>
      <c r="C147" s="72" t="str">
        <f>'Worksheet - Section 3 Summary'!N9</f>
        <v>Résultat 5: Non</v>
      </c>
      <c r="D147" s="72" t="str">
        <f>'Worksheet - Section 3 Summary'!O9</f>
        <v>Résultat 5: Non</v>
      </c>
      <c r="E147" s="403"/>
    </row>
    <row r="148" spans="1:36" ht="15" customHeight="1" x14ac:dyDescent="0.4">
      <c r="B148" s="154"/>
      <c r="C148" s="154"/>
      <c r="D148" s="154"/>
      <c r="E148" s="154"/>
    </row>
    <row r="149" spans="1:36" ht="45" customHeight="1" x14ac:dyDescent="0.4">
      <c r="B149" s="398" t="s">
        <v>448</v>
      </c>
      <c r="C149" s="399"/>
      <c r="D149" s="399"/>
      <c r="E149" s="400"/>
    </row>
    <row r="150" spans="1:36" ht="45" customHeight="1" x14ac:dyDescent="0.4">
      <c r="B150" s="100" t="s">
        <v>449</v>
      </c>
      <c r="C150" s="100" t="s">
        <v>450</v>
      </c>
      <c r="D150" s="100" t="s">
        <v>445</v>
      </c>
      <c r="E150" s="100" t="s">
        <v>446</v>
      </c>
    </row>
    <row r="151" spans="1:36" ht="20" customHeight="1" x14ac:dyDescent="0.4">
      <c r="B151" s="401" t="str">
        <f>'Worksheet - Section 3 Summary'!V5</f>
        <v>Non</v>
      </c>
      <c r="C151" s="72" t="str">
        <f>'Worksheet - Section 3 Summary'!W5</f>
        <v>Résultat 1: Non</v>
      </c>
      <c r="D151" s="72" t="str">
        <f>'Worksheet - Section 3 Summary'!X5</f>
        <v>Résultat 1: Non</v>
      </c>
      <c r="E151" s="401" t="str">
        <f>'Worksheet - Section 3 Summary'!Y5</f>
        <v>Non</v>
      </c>
    </row>
    <row r="152" spans="1:36" ht="20" customHeight="1" x14ac:dyDescent="0.4">
      <c r="B152" s="402"/>
      <c r="C152" s="72" t="str">
        <f>'Worksheet - Section 3 Summary'!W6</f>
        <v>Résultat 2: Non</v>
      </c>
      <c r="D152" s="72" t="str">
        <f>'Worksheet - Section 3 Summary'!X6</f>
        <v>Résultat 2: Non</v>
      </c>
      <c r="E152" s="402"/>
    </row>
    <row r="153" spans="1:36" ht="20" customHeight="1" x14ac:dyDescent="0.4">
      <c r="B153" s="402"/>
      <c r="C153" s="72" t="str">
        <f>'Worksheet - Section 3 Summary'!W7</f>
        <v>Résultat 3: Non</v>
      </c>
      <c r="D153" s="72" t="str">
        <f>'Worksheet - Section 3 Summary'!X7</f>
        <v>Résultat 3: Non</v>
      </c>
      <c r="E153" s="402"/>
    </row>
    <row r="154" spans="1:36" ht="20" customHeight="1" x14ac:dyDescent="0.4">
      <c r="B154" s="402"/>
      <c r="C154" s="72" t="str">
        <f>'Worksheet - Section 3 Summary'!W8</f>
        <v>Résultat 4: Non</v>
      </c>
      <c r="D154" s="72" t="str">
        <f>'Worksheet - Section 3 Summary'!X8</f>
        <v>Résultat 4: Non</v>
      </c>
      <c r="E154" s="402"/>
    </row>
    <row r="155" spans="1:36" ht="20" customHeight="1" x14ac:dyDescent="0.4">
      <c r="B155" s="403"/>
      <c r="C155" s="72" t="str">
        <f>'Worksheet - Section 3 Summary'!W9</f>
        <v>Résultat 5: Non</v>
      </c>
      <c r="D155" s="72" t="str">
        <f>'Worksheet - Section 3 Summary'!X9</f>
        <v>Résultat 5: Non</v>
      </c>
      <c r="E155" s="403"/>
    </row>
    <row r="156" spans="1:36" ht="15" customHeight="1" x14ac:dyDescent="0.4"/>
    <row r="157" spans="1:36" ht="30" customHeight="1" x14ac:dyDescent="0.4">
      <c r="A157" s="286" t="s">
        <v>451</v>
      </c>
      <c r="B157" s="287"/>
      <c r="C157" s="287"/>
      <c r="D157" s="287"/>
      <c r="E157" s="287"/>
      <c r="F157" s="288"/>
      <c r="I157" s="112"/>
    </row>
    <row r="158" spans="1:36" ht="180" customHeight="1" x14ac:dyDescent="0.4">
      <c r="A158" s="87">
        <v>3.3</v>
      </c>
      <c r="B158" s="281" t="s">
        <v>452</v>
      </c>
      <c r="C158" s="281"/>
      <c r="D158" s="281"/>
      <c r="E158" s="281"/>
      <c r="F158" s="282"/>
      <c r="I158" s="112"/>
    </row>
    <row r="159" spans="1:36" s="102" customFormat="1" ht="200.1" customHeight="1" x14ac:dyDescent="0.4">
      <c r="A159" s="303" t="s">
        <v>281</v>
      </c>
      <c r="B159" s="304"/>
      <c r="C159" s="304"/>
      <c r="D159" s="304"/>
      <c r="E159" s="304"/>
      <c r="F159" s="305"/>
      <c r="G159" s="133"/>
      <c r="H159" s="133"/>
      <c r="I159" s="11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row>
    <row r="160" spans="1:36" s="102" customFormat="1" ht="30" customHeight="1" x14ac:dyDescent="0.4">
      <c r="A160" s="306"/>
      <c r="B160" s="391"/>
      <c r="C160" s="391"/>
      <c r="D160" s="391"/>
      <c r="E160" s="391"/>
      <c r="F160" s="308"/>
      <c r="G160" s="133"/>
      <c r="H160" s="133"/>
      <c r="I160" s="11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row>
    <row r="161" spans="1:36" s="102" customFormat="1" ht="30" customHeight="1" x14ac:dyDescent="0.4">
      <c r="A161" s="306"/>
      <c r="B161" s="391"/>
      <c r="C161" s="391"/>
      <c r="D161" s="391"/>
      <c r="E161" s="391"/>
      <c r="F161" s="308"/>
      <c r="G161" s="133"/>
      <c r="H161" s="133"/>
      <c r="I161" s="11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row>
    <row r="162" spans="1:36" s="102" customFormat="1" ht="30" customHeight="1" x14ac:dyDescent="0.4">
      <c r="A162" s="306"/>
      <c r="B162" s="391"/>
      <c r="C162" s="391"/>
      <c r="D162" s="391"/>
      <c r="E162" s="391"/>
      <c r="F162" s="308"/>
      <c r="G162" s="133"/>
      <c r="H162" s="133"/>
      <c r="I162" s="11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row>
    <row r="163" spans="1:36" s="102" customFormat="1" ht="30" customHeight="1" x14ac:dyDescent="0.4">
      <c r="A163" s="306"/>
      <c r="B163" s="391"/>
      <c r="C163" s="391"/>
      <c r="D163" s="391"/>
      <c r="E163" s="391"/>
      <c r="F163" s="308"/>
      <c r="G163" s="133"/>
      <c r="H163" s="133"/>
      <c r="I163" s="11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row>
    <row r="164" spans="1:36" s="102" customFormat="1" ht="30" customHeight="1" x14ac:dyDescent="0.4">
      <c r="A164" s="309"/>
      <c r="B164" s="310"/>
      <c r="C164" s="310"/>
      <c r="D164" s="310"/>
      <c r="E164" s="310"/>
      <c r="F164" s="311"/>
      <c r="G164" s="133"/>
      <c r="H164" s="133"/>
      <c r="I164" s="11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row>
    <row r="165" spans="1:36" ht="30" customHeight="1" x14ac:dyDescent="0.4">
      <c r="A165" s="345" t="s">
        <v>453</v>
      </c>
      <c r="B165" s="346"/>
      <c r="C165" s="346"/>
      <c r="D165" s="346"/>
      <c r="E165" s="346"/>
      <c r="F165" s="347"/>
      <c r="I165" s="112"/>
    </row>
  </sheetData>
  <sheetProtection algorithmName="SHA-256" hashValue="h52bNp3h8NDP5HyEetToESTSOqxyCPD859ueuYE8nHg=" saltValue="Tvvjj1/4WgKU/sbJFoa69A==" spinCount="100000" sheet="1" formatRows="0"/>
  <mergeCells count="138">
    <mergeCell ref="B74:E74"/>
    <mergeCell ref="B96:F96"/>
    <mergeCell ref="B98:E98"/>
    <mergeCell ref="B99:E99"/>
    <mergeCell ref="B97:E97"/>
    <mergeCell ref="B89:F89"/>
    <mergeCell ref="B90:F90"/>
    <mergeCell ref="B91:F91"/>
    <mergeCell ref="B84:F85"/>
    <mergeCell ref="B86:E86"/>
    <mergeCell ref="A87:F87"/>
    <mergeCell ref="B88:E88"/>
    <mergeCell ref="B80:E80"/>
    <mergeCell ref="B81:E81"/>
    <mergeCell ref="B82:F82"/>
    <mergeCell ref="B83:F83"/>
    <mergeCell ref="B77:E77"/>
    <mergeCell ref="B78:E78"/>
    <mergeCell ref="B79:E79"/>
    <mergeCell ref="B75:E75"/>
    <mergeCell ref="B76:E76"/>
    <mergeCell ref="B92:F92"/>
    <mergeCell ref="A93:F93"/>
    <mergeCell ref="B158:F158"/>
    <mergeCell ref="B123:E123"/>
    <mergeCell ref="B124:F124"/>
    <mergeCell ref="B125:F126"/>
    <mergeCell ref="B118:F118"/>
    <mergeCell ref="B119:E119"/>
    <mergeCell ref="B120:E120"/>
    <mergeCell ref="B121:E121"/>
    <mergeCell ref="B122:E122"/>
    <mergeCell ref="A133:F133"/>
    <mergeCell ref="B134:E134"/>
    <mergeCell ref="A135:F135"/>
    <mergeCell ref="A136:F136"/>
    <mergeCell ref="E130:F130"/>
    <mergeCell ref="E131:F131"/>
    <mergeCell ref="E132:F132"/>
    <mergeCell ref="B141:E141"/>
    <mergeCell ref="B143:B147"/>
    <mergeCell ref="E143:E147"/>
    <mergeCell ref="B149:E149"/>
    <mergeCell ref="B151:B155"/>
    <mergeCell ref="E151:E155"/>
    <mergeCell ref="E110:F110"/>
    <mergeCell ref="E111:F111"/>
    <mergeCell ref="E112:F112"/>
    <mergeCell ref="B127:F127"/>
    <mergeCell ref="E128:F128"/>
    <mergeCell ref="E129:F129"/>
    <mergeCell ref="A159:F164"/>
    <mergeCell ref="B117:E117"/>
    <mergeCell ref="A94:F94"/>
    <mergeCell ref="B95:F95"/>
    <mergeCell ref="B113:F113"/>
    <mergeCell ref="B115:E115"/>
    <mergeCell ref="B116:E116"/>
    <mergeCell ref="B100:E100"/>
    <mergeCell ref="B114:E114"/>
    <mergeCell ref="B101:F101"/>
    <mergeCell ref="B102:E102"/>
    <mergeCell ref="B103:E103"/>
    <mergeCell ref="B104:E104"/>
    <mergeCell ref="B105:E105"/>
    <mergeCell ref="B106:E106"/>
    <mergeCell ref="E108:F108"/>
    <mergeCell ref="E109:F109"/>
    <mergeCell ref="A157:F157"/>
    <mergeCell ref="A1:F1"/>
    <mergeCell ref="A2:F2"/>
    <mergeCell ref="A9:F9"/>
    <mergeCell ref="A3:F3"/>
    <mergeCell ref="B5:E5"/>
    <mergeCell ref="B6:E6"/>
    <mergeCell ref="B7:E7"/>
    <mergeCell ref="B8:E8"/>
    <mergeCell ref="B4:F4"/>
    <mergeCell ref="B30:E30"/>
    <mergeCell ref="B17:F17"/>
    <mergeCell ref="B43:F43"/>
    <mergeCell ref="B10:F10"/>
    <mergeCell ref="C16:F16"/>
    <mergeCell ref="C15:F15"/>
    <mergeCell ref="C14:F14"/>
    <mergeCell ref="C13:F13"/>
    <mergeCell ref="C12:F12"/>
    <mergeCell ref="B24:F24"/>
    <mergeCell ref="B28:F28"/>
    <mergeCell ref="B21:F22"/>
    <mergeCell ref="B20:F20"/>
    <mergeCell ref="B11:F11"/>
    <mergeCell ref="B56:F56"/>
    <mergeCell ref="B60:E60"/>
    <mergeCell ref="B62:F62"/>
    <mergeCell ref="B61:E61"/>
    <mergeCell ref="A65:F65"/>
    <mergeCell ref="A66:F66"/>
    <mergeCell ref="A49:F49"/>
    <mergeCell ref="B59:F59"/>
    <mergeCell ref="C32:F32"/>
    <mergeCell ref="C33:F33"/>
    <mergeCell ref="C34:F34"/>
    <mergeCell ref="C35:F35"/>
    <mergeCell ref="B44:F44"/>
    <mergeCell ref="B42:E42"/>
    <mergeCell ref="C36:F36"/>
    <mergeCell ref="B50:E50"/>
    <mergeCell ref="B51:F51"/>
    <mergeCell ref="B52:F53"/>
    <mergeCell ref="C37:F37"/>
    <mergeCell ref="C38:F38"/>
    <mergeCell ref="B40:F41"/>
    <mergeCell ref="B39:F39"/>
    <mergeCell ref="A165:F165"/>
    <mergeCell ref="B18:F19"/>
    <mergeCell ref="B57:F58"/>
    <mergeCell ref="B63:F64"/>
    <mergeCell ref="C71:F71"/>
    <mergeCell ref="B72:E72"/>
    <mergeCell ref="B73:E73"/>
    <mergeCell ref="B23:E23"/>
    <mergeCell ref="B27:E27"/>
    <mergeCell ref="B29:E29"/>
    <mergeCell ref="A46:F46"/>
    <mergeCell ref="B47:F47"/>
    <mergeCell ref="B48:E48"/>
    <mergeCell ref="B25:E25"/>
    <mergeCell ref="B26:E26"/>
    <mergeCell ref="A45:F45"/>
    <mergeCell ref="B31:F31"/>
    <mergeCell ref="B107:F107"/>
    <mergeCell ref="B67:F67"/>
    <mergeCell ref="C69:F69"/>
    <mergeCell ref="C70:F70"/>
    <mergeCell ref="B68:F68"/>
    <mergeCell ref="B54:F54"/>
    <mergeCell ref="B55:E55"/>
  </mergeCells>
  <phoneticPr fontId="15" type="noConversion"/>
  <conditionalFormatting sqref="B89:F92">
    <cfRule type="expression" dxfId="433" priority="151">
      <formula>$F$88="Pas encore commencé"</formula>
    </cfRule>
  </conditionalFormatting>
  <conditionalFormatting sqref="B52">
    <cfRule type="expression" dxfId="432" priority="130">
      <formula>$F$50="Autre (à définir)"</formula>
    </cfRule>
  </conditionalFormatting>
  <conditionalFormatting sqref="B99:F100">
    <cfRule type="expression" dxfId="431" priority="115">
      <formula>$F$98="Non"</formula>
    </cfRule>
  </conditionalFormatting>
  <conditionalFormatting sqref="B100:F100">
    <cfRule type="expression" dxfId="430" priority="116">
      <formula>$F$99="Non"</formula>
    </cfRule>
  </conditionalFormatting>
  <conditionalFormatting sqref="E112">
    <cfRule type="expression" dxfId="429" priority="82">
      <formula>$F$106="Oui"</formula>
    </cfRule>
  </conditionalFormatting>
  <conditionalFormatting sqref="B107 B112:D112">
    <cfRule type="expression" dxfId="428" priority="87">
      <formula>$F$106="Oui"</formula>
    </cfRule>
  </conditionalFormatting>
  <conditionalFormatting sqref="E108">
    <cfRule type="expression" dxfId="427" priority="78">
      <formula>$F$102="Oui"</formula>
    </cfRule>
  </conditionalFormatting>
  <conditionalFormatting sqref="E109">
    <cfRule type="expression" dxfId="426" priority="79">
      <formula>$F$103="Oui"</formula>
    </cfRule>
  </conditionalFormatting>
  <conditionalFormatting sqref="E110">
    <cfRule type="expression" dxfId="425" priority="80">
      <formula>$F$104="Oui"</formula>
    </cfRule>
  </conditionalFormatting>
  <conditionalFormatting sqref="E111">
    <cfRule type="expression" dxfId="424" priority="81">
      <formula>$F$105="Oui"</formula>
    </cfRule>
  </conditionalFormatting>
  <conditionalFormatting sqref="B107 B108:D108 D109:D112">
    <cfRule type="expression" dxfId="423" priority="83">
      <formula>$F$102="Oui"</formula>
    </cfRule>
  </conditionalFormatting>
  <conditionalFormatting sqref="B107 B109:D109">
    <cfRule type="expression" dxfId="422" priority="84">
      <formula>$F$103="Oui"</formula>
    </cfRule>
  </conditionalFormatting>
  <conditionalFormatting sqref="B107 B110:D110">
    <cfRule type="expression" dxfId="421" priority="85">
      <formula>$F$104="Oui"</formula>
    </cfRule>
  </conditionalFormatting>
  <conditionalFormatting sqref="B107 B111:D111">
    <cfRule type="expression" dxfId="420" priority="86">
      <formula>$F$105="Oui"</formula>
    </cfRule>
  </conditionalFormatting>
  <conditionalFormatting sqref="A101:F132">
    <cfRule type="expression" dxfId="419" priority="77">
      <formula>$F$97="Non"</formula>
    </cfRule>
  </conditionalFormatting>
  <conditionalFormatting sqref="E132">
    <cfRule type="expression" dxfId="418" priority="71">
      <formula>$F$123="Oui"</formula>
    </cfRule>
  </conditionalFormatting>
  <conditionalFormatting sqref="B127 B132:D132">
    <cfRule type="expression" dxfId="417" priority="76">
      <formula>$F$123="Oui"</formula>
    </cfRule>
  </conditionalFormatting>
  <conditionalFormatting sqref="E128">
    <cfRule type="expression" dxfId="416" priority="58">
      <formula>$F$119="Oui"</formula>
    </cfRule>
  </conditionalFormatting>
  <conditionalFormatting sqref="E129">
    <cfRule type="expression" dxfId="415" priority="59">
      <formula>$F$120="Oui"</formula>
    </cfRule>
  </conditionalFormatting>
  <conditionalFormatting sqref="E130">
    <cfRule type="expression" dxfId="414" priority="69">
      <formula>$F$121="Oui"</formula>
    </cfRule>
  </conditionalFormatting>
  <conditionalFormatting sqref="E131">
    <cfRule type="expression" dxfId="413" priority="70">
      <formula>$F$122="Oui"</formula>
    </cfRule>
  </conditionalFormatting>
  <conditionalFormatting sqref="B127 B128:D128">
    <cfRule type="expression" dxfId="412" priority="72">
      <formula>$F$119="Oui"</formula>
    </cfRule>
  </conditionalFormatting>
  <conditionalFormatting sqref="B127 B129:D129">
    <cfRule type="expression" dxfId="411" priority="73">
      <formula>$F$120="Oui"</formula>
    </cfRule>
  </conditionalFormatting>
  <conditionalFormatting sqref="B127 B130:D130">
    <cfRule type="expression" dxfId="410" priority="74">
      <formula>$F$121="Oui"</formula>
    </cfRule>
  </conditionalFormatting>
  <conditionalFormatting sqref="B127 B131:D131">
    <cfRule type="expression" dxfId="409" priority="75">
      <formula>$F$122="Oui"</formula>
    </cfRule>
  </conditionalFormatting>
  <conditionalFormatting sqref="B98:F100">
    <cfRule type="expression" dxfId="408" priority="57">
      <formula>$F$97="Non"</formula>
    </cfRule>
  </conditionalFormatting>
  <conditionalFormatting sqref="B115:F117">
    <cfRule type="expression" dxfId="407" priority="9">
      <formula>$F$98="Non"</formula>
    </cfRule>
    <cfRule type="expression" dxfId="406" priority="54">
      <formula>$F$114="Non"</formula>
    </cfRule>
  </conditionalFormatting>
  <conditionalFormatting sqref="B116:F117">
    <cfRule type="expression" dxfId="405" priority="8">
      <formula>$F$99="Non"</formula>
    </cfRule>
    <cfRule type="expression" dxfId="404" priority="55">
      <formula>$F$115="Non"</formula>
    </cfRule>
  </conditionalFormatting>
  <conditionalFormatting sqref="B117:F117">
    <cfRule type="expression" dxfId="403" priority="7">
      <formula>$F$100="Non"</formula>
    </cfRule>
    <cfRule type="expression" dxfId="402" priority="56">
      <formula>$F$116="Non"</formula>
    </cfRule>
  </conditionalFormatting>
  <conditionalFormatting sqref="A118:F132">
    <cfRule type="expression" dxfId="401" priority="53">
      <formula>$F$114="Non"</formula>
    </cfRule>
  </conditionalFormatting>
  <conditionalFormatting sqref="B124:F124">
    <cfRule type="expression" dxfId="400" priority="45">
      <formula>$F$119="Non"</formula>
    </cfRule>
    <cfRule type="expression" dxfId="399" priority="46">
      <formula>$F$120="Non"</formula>
    </cfRule>
    <cfRule type="expression" dxfId="398" priority="50">
      <formula>$F$121="Non"</formula>
    </cfRule>
    <cfRule type="expression" dxfId="397" priority="51">
      <formula>$F$122="Non"</formula>
    </cfRule>
    <cfRule type="expression" dxfId="396" priority="52">
      <formula>$F$123="Non"</formula>
    </cfRule>
  </conditionalFormatting>
  <conditionalFormatting sqref="B125:F126">
    <cfRule type="expression" dxfId="395" priority="11">
      <formula>$F$119="Non"</formula>
    </cfRule>
    <cfRule type="expression" dxfId="394" priority="40">
      <formula>$F$120="Non"</formula>
    </cfRule>
    <cfRule type="expression" dxfId="393" priority="42">
      <formula>$F$121="Non"</formula>
    </cfRule>
    <cfRule type="expression" dxfId="392" priority="43">
      <formula>$F$122="Non"</formula>
    </cfRule>
    <cfRule type="expression" dxfId="391" priority="44">
      <formula>$F$123="Non"</formula>
    </cfRule>
  </conditionalFormatting>
  <conditionalFormatting sqref="A94:F134">
    <cfRule type="expression" dxfId="390" priority="5">
      <formula>$F$86="Non"</formula>
    </cfRule>
    <cfRule type="expression" dxfId="389" priority="6">
      <formula>$F$48="Pas encore"</formula>
    </cfRule>
  </conditionalFormatting>
  <conditionalFormatting sqref="B51">
    <cfRule type="expression" dxfId="388" priority="10">
      <formula>$F$50="Autre (à définir)"</formula>
    </cfRule>
  </conditionalFormatting>
  <conditionalFormatting sqref="A45:F134">
    <cfRule type="expression" dxfId="387" priority="1">
      <formula>$F$5="Pas encore"</formula>
    </cfRule>
    <cfRule type="expression" dxfId="386" priority="2">
      <formula>$F$6="Pas encore"</formula>
    </cfRule>
    <cfRule type="expression" dxfId="385" priority="3">
      <formula>$F$7="Pas encore"</formula>
    </cfRule>
    <cfRule type="expression" dxfId="384" priority="4">
      <formula>$F$8="Pas encore"</formula>
    </cfRule>
  </conditionalFormatting>
  <conditionalFormatting sqref="B43:F44">
    <cfRule type="expression" dxfId="383" priority="141">
      <formula>$F$42="Oui"</formula>
    </cfRule>
    <cfRule type="expression" dxfId="382" priority="158">
      <formula>$F$42="Sans objet – N’a pas encore de liste"</formula>
    </cfRule>
  </conditionalFormatting>
  <pageMargins left="0.7" right="0.7" top="0.75" bottom="0.7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locked="0" defaultSize="0" autoFill="0" autoLine="0" autoPict="0">
                <anchor moveWithCells="1">
                  <from>
                    <xdr:col>1</xdr:col>
                    <xdr:colOff>1304925</xdr:colOff>
                    <xdr:row>67</xdr:row>
                    <xdr:rowOff>371475</xdr:rowOff>
                  </from>
                  <to>
                    <xdr:col>2</xdr:col>
                    <xdr:colOff>180975</xdr:colOff>
                    <xdr:row>69</xdr:row>
                    <xdr:rowOff>47625</xdr:rowOff>
                  </to>
                </anchor>
              </controlPr>
            </control>
          </mc:Choice>
        </mc:AlternateContent>
        <mc:AlternateContent xmlns:mc="http://schemas.openxmlformats.org/markup-compatibility/2006">
          <mc:Choice Requires="x14">
            <control shapeId="19458" r:id="rId5" name="Check Box 2">
              <controlPr locked="0" defaultSize="0" autoFill="0" autoLine="0" autoPict="0">
                <anchor moveWithCells="1">
                  <from>
                    <xdr:col>1</xdr:col>
                    <xdr:colOff>1304925</xdr:colOff>
                    <xdr:row>68</xdr:row>
                    <xdr:rowOff>352425</xdr:rowOff>
                  </from>
                  <to>
                    <xdr:col>2</xdr:col>
                    <xdr:colOff>180975</xdr:colOff>
                    <xdr:row>70</xdr:row>
                    <xdr:rowOff>28575</xdr:rowOff>
                  </to>
                </anchor>
              </controlPr>
            </control>
          </mc:Choice>
        </mc:AlternateContent>
        <mc:AlternateContent xmlns:mc="http://schemas.openxmlformats.org/markup-compatibility/2006">
          <mc:Choice Requires="x14">
            <control shapeId="19459" r:id="rId6" name="Check Box 3">
              <controlPr locked="0" defaultSize="0" autoFill="0" autoLine="0" autoPict="0">
                <anchor moveWithCells="1">
                  <from>
                    <xdr:col>1</xdr:col>
                    <xdr:colOff>1304925</xdr:colOff>
                    <xdr:row>69</xdr:row>
                    <xdr:rowOff>333375</xdr:rowOff>
                  </from>
                  <to>
                    <xdr:col>2</xdr:col>
                    <xdr:colOff>180975</xdr:colOff>
                    <xdr:row>71</xdr:row>
                    <xdr:rowOff>9525</xdr:rowOff>
                  </to>
                </anchor>
              </controlPr>
            </control>
          </mc:Choice>
        </mc:AlternateContent>
        <mc:AlternateContent xmlns:mc="http://schemas.openxmlformats.org/markup-compatibility/2006">
          <mc:Choice Requires="x14">
            <control shapeId="19462" r:id="rId7" name="Check Box 6">
              <controlPr locked="0" defaultSize="0" autoFill="0" autoLine="0" autoPict="0" altText="_x000a_">
                <anchor moveWithCells="1">
                  <from>
                    <xdr:col>1</xdr:col>
                    <xdr:colOff>1323975</xdr:colOff>
                    <xdr:row>12</xdr:row>
                    <xdr:rowOff>95250</xdr:rowOff>
                  </from>
                  <to>
                    <xdr:col>1</xdr:col>
                    <xdr:colOff>1543050</xdr:colOff>
                    <xdr:row>12</xdr:row>
                    <xdr:rowOff>190500</xdr:rowOff>
                  </to>
                </anchor>
              </controlPr>
            </control>
          </mc:Choice>
        </mc:AlternateContent>
        <mc:AlternateContent xmlns:mc="http://schemas.openxmlformats.org/markup-compatibility/2006">
          <mc:Choice Requires="x14">
            <control shapeId="19463" r:id="rId8" name="Check Box 7">
              <controlPr defaultSize="0" autoFill="0" autoLine="0" autoPict="0" altText="_x000a_">
                <anchor moveWithCells="1">
                  <from>
                    <xdr:col>1</xdr:col>
                    <xdr:colOff>1323975</xdr:colOff>
                    <xdr:row>11</xdr:row>
                    <xdr:rowOff>47625</xdr:rowOff>
                  </from>
                  <to>
                    <xdr:col>2</xdr:col>
                    <xdr:colOff>128588</xdr:colOff>
                    <xdr:row>11</xdr:row>
                    <xdr:rowOff>219075</xdr:rowOff>
                  </to>
                </anchor>
              </controlPr>
            </control>
          </mc:Choice>
        </mc:AlternateContent>
        <mc:AlternateContent xmlns:mc="http://schemas.openxmlformats.org/markup-compatibility/2006">
          <mc:Choice Requires="x14">
            <control shapeId="19464" r:id="rId9" name="Check Box 8">
              <controlPr defaultSize="0" autoFill="0" autoLine="0" autoPict="0" altText="_x000a_">
                <anchor moveWithCells="1">
                  <from>
                    <xdr:col>1</xdr:col>
                    <xdr:colOff>1323975</xdr:colOff>
                    <xdr:row>13</xdr:row>
                    <xdr:rowOff>76200</xdr:rowOff>
                  </from>
                  <to>
                    <xdr:col>2</xdr:col>
                    <xdr:colOff>133350</xdr:colOff>
                    <xdr:row>13</xdr:row>
                    <xdr:rowOff>247650</xdr:rowOff>
                  </to>
                </anchor>
              </controlPr>
            </control>
          </mc:Choice>
        </mc:AlternateContent>
        <mc:AlternateContent xmlns:mc="http://schemas.openxmlformats.org/markup-compatibility/2006">
          <mc:Choice Requires="x14">
            <control shapeId="19465" r:id="rId10" name="Check Box 9">
              <controlPr defaultSize="0" autoFill="0" autoLine="0" autoPict="0" altText="_x000a_">
                <anchor moveWithCells="1">
                  <from>
                    <xdr:col>1</xdr:col>
                    <xdr:colOff>1323975</xdr:colOff>
                    <xdr:row>14</xdr:row>
                    <xdr:rowOff>80963</xdr:rowOff>
                  </from>
                  <to>
                    <xdr:col>2</xdr:col>
                    <xdr:colOff>133350</xdr:colOff>
                    <xdr:row>15</xdr:row>
                    <xdr:rowOff>0</xdr:rowOff>
                  </to>
                </anchor>
              </controlPr>
            </control>
          </mc:Choice>
        </mc:AlternateContent>
        <mc:AlternateContent xmlns:mc="http://schemas.openxmlformats.org/markup-compatibility/2006">
          <mc:Choice Requires="x14">
            <control shapeId="19466" r:id="rId11" name="Check Box 10">
              <controlPr defaultSize="0" autoFill="0" autoLine="0" autoPict="0" altText="_x000a_">
                <anchor moveWithCells="1">
                  <from>
                    <xdr:col>1</xdr:col>
                    <xdr:colOff>1328738</xdr:colOff>
                    <xdr:row>15</xdr:row>
                    <xdr:rowOff>85725</xdr:rowOff>
                  </from>
                  <to>
                    <xdr:col>2</xdr:col>
                    <xdr:colOff>133350</xdr:colOff>
                    <xdr:row>16</xdr:row>
                    <xdr:rowOff>0</xdr:rowOff>
                  </to>
                </anchor>
              </controlPr>
            </control>
          </mc:Choice>
        </mc:AlternateContent>
        <mc:AlternateContent xmlns:mc="http://schemas.openxmlformats.org/markup-compatibility/2006">
          <mc:Choice Requires="x14">
            <control shapeId="19468" r:id="rId12" name="Check Box 12">
              <controlPr defaultSize="0" autoFill="0" autoLine="0" autoPict="0" altText="_x000a_">
                <anchor moveWithCells="1">
                  <from>
                    <xdr:col>1</xdr:col>
                    <xdr:colOff>1343025</xdr:colOff>
                    <xdr:row>31</xdr:row>
                    <xdr:rowOff>66675</xdr:rowOff>
                  </from>
                  <to>
                    <xdr:col>2</xdr:col>
                    <xdr:colOff>142875</xdr:colOff>
                    <xdr:row>31</xdr:row>
                    <xdr:rowOff>276225</xdr:rowOff>
                  </to>
                </anchor>
              </controlPr>
            </control>
          </mc:Choice>
        </mc:AlternateContent>
        <mc:AlternateContent xmlns:mc="http://schemas.openxmlformats.org/markup-compatibility/2006">
          <mc:Choice Requires="x14">
            <control shapeId="19469" r:id="rId13" name="Check Box 13">
              <controlPr defaultSize="0" autoFill="0" autoLine="0" autoPict="0" altText="_x000a_">
                <anchor moveWithCells="1">
                  <from>
                    <xdr:col>1</xdr:col>
                    <xdr:colOff>1352550</xdr:colOff>
                    <xdr:row>32</xdr:row>
                    <xdr:rowOff>57150</xdr:rowOff>
                  </from>
                  <to>
                    <xdr:col>2</xdr:col>
                    <xdr:colOff>152400</xdr:colOff>
                    <xdr:row>32</xdr:row>
                    <xdr:rowOff>266700</xdr:rowOff>
                  </to>
                </anchor>
              </controlPr>
            </control>
          </mc:Choice>
        </mc:AlternateContent>
        <mc:AlternateContent xmlns:mc="http://schemas.openxmlformats.org/markup-compatibility/2006">
          <mc:Choice Requires="x14">
            <control shapeId="19470" r:id="rId14" name="Check Box 14">
              <controlPr defaultSize="0" autoFill="0" autoLine="0" autoPict="0" altText="_x000a_">
                <anchor moveWithCells="1">
                  <from>
                    <xdr:col>1</xdr:col>
                    <xdr:colOff>1343025</xdr:colOff>
                    <xdr:row>33</xdr:row>
                    <xdr:rowOff>38100</xdr:rowOff>
                  </from>
                  <to>
                    <xdr:col>2</xdr:col>
                    <xdr:colOff>142875</xdr:colOff>
                    <xdr:row>33</xdr:row>
                    <xdr:rowOff>257175</xdr:rowOff>
                  </to>
                </anchor>
              </controlPr>
            </control>
          </mc:Choice>
        </mc:AlternateContent>
        <mc:AlternateContent xmlns:mc="http://schemas.openxmlformats.org/markup-compatibility/2006">
          <mc:Choice Requires="x14">
            <control shapeId="19471" r:id="rId15" name="Check Box 15">
              <controlPr defaultSize="0" autoFill="0" autoLine="0" autoPict="0" altText="_x000a_">
                <anchor moveWithCells="1">
                  <from>
                    <xdr:col>1</xdr:col>
                    <xdr:colOff>1352550</xdr:colOff>
                    <xdr:row>34</xdr:row>
                    <xdr:rowOff>38100</xdr:rowOff>
                  </from>
                  <to>
                    <xdr:col>2</xdr:col>
                    <xdr:colOff>152400</xdr:colOff>
                    <xdr:row>34</xdr:row>
                    <xdr:rowOff>257175</xdr:rowOff>
                  </to>
                </anchor>
              </controlPr>
            </control>
          </mc:Choice>
        </mc:AlternateContent>
        <mc:AlternateContent xmlns:mc="http://schemas.openxmlformats.org/markup-compatibility/2006">
          <mc:Choice Requires="x14">
            <control shapeId="19472" r:id="rId16" name="Check Box 16">
              <controlPr defaultSize="0" autoFill="0" autoLine="0" autoPict="0" altText="_x000a_">
                <anchor moveWithCells="1">
                  <from>
                    <xdr:col>1</xdr:col>
                    <xdr:colOff>1343025</xdr:colOff>
                    <xdr:row>35</xdr:row>
                    <xdr:rowOff>47625</xdr:rowOff>
                  </from>
                  <to>
                    <xdr:col>2</xdr:col>
                    <xdr:colOff>142875</xdr:colOff>
                    <xdr:row>35</xdr:row>
                    <xdr:rowOff>257175</xdr:rowOff>
                  </to>
                </anchor>
              </controlPr>
            </control>
          </mc:Choice>
        </mc:AlternateContent>
        <mc:AlternateContent xmlns:mc="http://schemas.openxmlformats.org/markup-compatibility/2006">
          <mc:Choice Requires="x14">
            <control shapeId="19474" r:id="rId17" name="Check Box 18">
              <controlPr defaultSize="0" autoFill="0" autoLine="0" autoPict="0" altText="_x000a_">
                <anchor moveWithCells="1">
                  <from>
                    <xdr:col>1</xdr:col>
                    <xdr:colOff>1343025</xdr:colOff>
                    <xdr:row>35</xdr:row>
                    <xdr:rowOff>309563</xdr:rowOff>
                  </from>
                  <to>
                    <xdr:col>2</xdr:col>
                    <xdr:colOff>142875</xdr:colOff>
                    <xdr:row>36</xdr:row>
                    <xdr:rowOff>304800</xdr:rowOff>
                  </to>
                </anchor>
              </controlPr>
            </control>
          </mc:Choice>
        </mc:AlternateContent>
        <mc:AlternateContent xmlns:mc="http://schemas.openxmlformats.org/markup-compatibility/2006">
          <mc:Choice Requires="x14">
            <control shapeId="19476" r:id="rId18" name="Check Box 20">
              <controlPr defaultSize="0" autoFill="0" autoLine="0" autoPict="0">
                <anchor moveWithCells="1">
                  <from>
                    <xdr:col>1</xdr:col>
                    <xdr:colOff>1343025</xdr:colOff>
                    <xdr:row>36</xdr:row>
                    <xdr:rowOff>314325</xdr:rowOff>
                  </from>
                  <to>
                    <xdr:col>2</xdr:col>
                    <xdr:colOff>104775</xdr:colOff>
                    <xdr:row>37</xdr:row>
                    <xdr:rowOff>304800</xdr:rowOff>
                  </to>
                </anchor>
              </controlPr>
            </control>
          </mc:Choice>
        </mc:AlternateContent>
        <mc:AlternateContent xmlns:mc="http://schemas.openxmlformats.org/markup-compatibility/2006">
          <mc:Choice Requires="x14">
            <control shapeId="19491" r:id="rId19" name="Check Box 35">
              <controlPr defaultSize="0" autoFill="0" autoLine="0" autoPict="0" altText="_x000a_">
                <anchor moveWithCells="1" sizeWithCells="1">
                  <from>
                    <xdr:col>4</xdr:col>
                    <xdr:colOff>276225</xdr:colOff>
                    <xdr:row>156</xdr:row>
                    <xdr:rowOff>0</xdr:rowOff>
                  </from>
                  <to>
                    <xdr:col>4</xdr:col>
                    <xdr:colOff>276225</xdr:colOff>
                    <xdr:row>156</xdr:row>
                    <xdr:rowOff>0</xdr:rowOff>
                  </to>
                </anchor>
              </controlPr>
            </control>
          </mc:Choice>
        </mc:AlternateContent>
        <mc:AlternateContent xmlns:mc="http://schemas.openxmlformats.org/markup-compatibility/2006">
          <mc:Choice Requires="x14">
            <control shapeId="19492" r:id="rId20" name="Check Box 36">
              <controlPr defaultSize="0" autoFill="0" autoLine="0" autoPict="0" altText="_x000a_">
                <anchor moveWithCells="1" sizeWithCells="1">
                  <from>
                    <xdr:col>4</xdr:col>
                    <xdr:colOff>276225</xdr:colOff>
                    <xdr:row>156</xdr:row>
                    <xdr:rowOff>0</xdr:rowOff>
                  </from>
                  <to>
                    <xdr:col>4</xdr:col>
                    <xdr:colOff>276225</xdr:colOff>
                    <xdr:row>156</xdr:row>
                    <xdr:rowOff>0</xdr:rowOff>
                  </to>
                </anchor>
              </controlPr>
            </control>
          </mc:Choice>
        </mc:AlternateContent>
        <mc:AlternateContent xmlns:mc="http://schemas.openxmlformats.org/markup-compatibility/2006">
          <mc:Choice Requires="x14">
            <control shapeId="19493" r:id="rId21" name="Check Box 37">
              <controlPr defaultSize="0" autoFill="0" autoLine="0" autoPict="0" altText="_x000a_">
                <anchor moveWithCells="1" sizeWithCells="1">
                  <from>
                    <xdr:col>4</xdr:col>
                    <xdr:colOff>276225</xdr:colOff>
                    <xdr:row>156</xdr:row>
                    <xdr:rowOff>0</xdr:rowOff>
                  </from>
                  <to>
                    <xdr:col>4</xdr:col>
                    <xdr:colOff>276225</xdr:colOff>
                    <xdr:row>156</xdr:row>
                    <xdr:rowOff>0</xdr:rowOff>
                  </to>
                </anchor>
              </controlPr>
            </control>
          </mc:Choice>
        </mc:AlternateContent>
        <mc:AlternateContent xmlns:mc="http://schemas.openxmlformats.org/markup-compatibility/2006">
          <mc:Choice Requires="x14">
            <control shapeId="19494" r:id="rId22" name="Check Box 38">
              <controlPr defaultSize="0" autoFill="0" autoLine="0" autoPict="0" altText="_x000a_">
                <anchor moveWithCells="1" sizeWithCells="1">
                  <from>
                    <xdr:col>4</xdr:col>
                    <xdr:colOff>276225</xdr:colOff>
                    <xdr:row>156</xdr:row>
                    <xdr:rowOff>0</xdr:rowOff>
                  </from>
                  <to>
                    <xdr:col>4</xdr:col>
                    <xdr:colOff>276225</xdr:colOff>
                    <xdr:row>156</xdr:row>
                    <xdr:rowOff>0</xdr:rowOff>
                  </to>
                </anchor>
              </controlPr>
            </control>
          </mc:Choice>
        </mc:AlternateContent>
        <mc:AlternateContent xmlns:mc="http://schemas.openxmlformats.org/markup-compatibility/2006">
          <mc:Choice Requires="x14">
            <control shapeId="19495" r:id="rId23" name="Check Box 39">
              <controlPr defaultSize="0" autoFill="0" autoLine="0" autoPict="0" altText="_x000a_">
                <anchor moveWithCells="1" sizeWithCells="1">
                  <from>
                    <xdr:col>4</xdr:col>
                    <xdr:colOff>276225</xdr:colOff>
                    <xdr:row>156</xdr:row>
                    <xdr:rowOff>0</xdr:rowOff>
                  </from>
                  <to>
                    <xdr:col>4</xdr:col>
                    <xdr:colOff>276225</xdr:colOff>
                    <xdr:row>156</xdr:row>
                    <xdr:rowOff>0</xdr:rowOff>
                  </to>
                </anchor>
              </controlPr>
            </control>
          </mc:Choice>
        </mc:AlternateContent>
        <mc:AlternateContent xmlns:mc="http://schemas.openxmlformats.org/markup-compatibility/2006">
          <mc:Choice Requires="x14">
            <control shapeId="19496" r:id="rId24" name="Check Box 40">
              <controlPr defaultSize="0" autoFill="0" autoLine="0" autoPict="0" altText="_x000a_">
                <anchor moveWithCells="1" sizeWithCells="1">
                  <from>
                    <xdr:col>4</xdr:col>
                    <xdr:colOff>276225</xdr:colOff>
                    <xdr:row>156</xdr:row>
                    <xdr:rowOff>0</xdr:rowOff>
                  </from>
                  <to>
                    <xdr:col>4</xdr:col>
                    <xdr:colOff>276225</xdr:colOff>
                    <xdr:row>156</xdr:row>
                    <xdr:rowOff>0</xdr:rowOff>
                  </to>
                </anchor>
              </controlPr>
            </control>
          </mc:Choice>
        </mc:AlternateContent>
        <mc:AlternateContent xmlns:mc="http://schemas.openxmlformats.org/markup-compatibility/2006">
          <mc:Choice Requires="x14">
            <control shapeId="19497" r:id="rId25" name="Check Box 41">
              <controlPr defaultSize="0" autoFill="0" autoLine="0" autoPict="0">
                <anchor moveWithCells="1" sizeWithCells="1">
                  <from>
                    <xdr:col>3</xdr:col>
                    <xdr:colOff>1466850</xdr:colOff>
                    <xdr:row>156</xdr:row>
                    <xdr:rowOff>0</xdr:rowOff>
                  </from>
                  <to>
                    <xdr:col>3</xdr:col>
                    <xdr:colOff>1466850</xdr:colOff>
                    <xdr:row>156</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2" id="{D89208CE-469A-4EDC-BAC7-FCFDC6402033}">
            <xm:f>'Worksheet - Reference'!$B$7=FALSE</xm:f>
            <x14:dxf>
              <font>
                <color theme="0" tint="-0.499984740745262"/>
              </font>
              <fill>
                <patternFill>
                  <bgColor theme="0" tint="-0.499984740745262"/>
                </patternFill>
              </fill>
            </x14:dxf>
          </x14:cfRule>
          <xm:sqref>B17:F19</xm:sqref>
        </x14:conditionalFormatting>
        <x14:conditionalFormatting xmlns:xm="http://schemas.microsoft.com/office/excel/2006/main">
          <x14:cfRule type="expression" priority="161" id="{8C3DBA30-21D4-48B2-A384-B71A29E80FE6}">
            <xm:f>OR('Worksheet - Reference'!$B$4=TRUE,'Worksheet - Reference'!$B$7=TRUE)</xm:f>
            <x14:dxf>
              <font>
                <color auto="1"/>
              </font>
              <fill>
                <patternFill>
                  <bgColor rgb="FFE2EDDF"/>
                </patternFill>
              </fill>
            </x14:dxf>
          </x14:cfRule>
          <xm:sqref>B23</xm:sqref>
        </x14:conditionalFormatting>
        <x14:conditionalFormatting xmlns:xm="http://schemas.microsoft.com/office/excel/2006/main">
          <x14:cfRule type="expression" priority="159" id="{47E193CC-E52F-47DB-AF13-7FF1D29FB09C}">
            <xm:f>OR('Worksheet - Reference'!$B$4=TRUE,'Worksheet - Reference'!$B$7=TRUE)</xm:f>
            <x14:dxf>
              <font>
                <color auto="1"/>
              </font>
              <fill>
                <patternFill>
                  <bgColor rgb="FFDACCEA"/>
                </patternFill>
              </fill>
            </x14:dxf>
          </x14:cfRule>
          <xm:sqref>F23</xm:sqref>
        </x14:conditionalFormatting>
        <x14:conditionalFormatting xmlns:xm="http://schemas.microsoft.com/office/excel/2006/main">
          <x14:cfRule type="expression" priority="154" id="{DB7ADF91-B373-4A65-883F-087F6BBFBCAC}">
            <xm:f>'Worksheet - Reference'!$B$24=FALSE</xm:f>
            <x14:dxf>
              <font>
                <color theme="0" tint="-0.499984740745262"/>
              </font>
              <fill>
                <patternFill>
                  <bgColor theme="0" tint="-0.499984740745262"/>
                </patternFill>
              </fill>
            </x14:dxf>
          </x14:cfRule>
          <xm:sqref>B72:F72</xm:sqref>
        </x14:conditionalFormatting>
        <x14:conditionalFormatting xmlns:xm="http://schemas.microsoft.com/office/excel/2006/main">
          <x14:cfRule type="expression" priority="139" id="{816AA34B-7B40-438A-B3E6-EC9846EB71DF}">
            <xm:f>'Worksheet - Reference'!$B$5=FALSE</xm:f>
            <x14:dxf>
              <font>
                <color theme="0" tint="-0.499984740745262"/>
              </font>
              <fill>
                <patternFill>
                  <bgColor theme="0" tint="-0.499984740745262"/>
                </patternFill>
              </fill>
            </x14:dxf>
          </x14:cfRule>
          <xm:sqref>B20:F22</xm:sqref>
        </x14:conditionalFormatting>
        <x14:conditionalFormatting xmlns:xm="http://schemas.microsoft.com/office/excel/2006/main">
          <x14:cfRule type="expression" priority="136" id="{BA88A9F6-06CA-4C45-8B7B-C1B725822D8F}">
            <xm:f>'Worksheet - Reference'!$B$17=FALSE</xm:f>
            <x14:dxf>
              <font>
                <color theme="0" tint="-0.499984740745262"/>
              </font>
              <fill>
                <patternFill>
                  <bgColor theme="0" tint="-0.499984740745262"/>
                </patternFill>
              </fill>
            </x14:dxf>
          </x14:cfRule>
          <xm:sqref>B39:F41</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712C1C07-206B-4F18-AE24-E5A49F43B2F6}">
          <x14:formula1>
            <xm:f>'Worksheet - Drop Downs'!$A$29:$A$31</xm:f>
          </x14:formula1>
          <xm:sqref>F5:F8 F60:F61 F55 F48 F25:F27 F29:F30</xm:sqref>
        </x14:dataValidation>
        <x14:dataValidation type="list" allowBlank="1" showInputMessage="1" showErrorMessage="1" xr:uid="{934B4F8F-D7F1-436B-BE48-94F934BC8BC2}">
          <x14:formula1>
            <xm:f>'Worksheet - Drop Downs'!$A$42:$A$45</xm:f>
          </x14:formula1>
          <xm:sqref>F23</xm:sqref>
        </x14:dataValidation>
        <x14:dataValidation type="list" allowBlank="1" showInputMessage="1" showErrorMessage="1" xr:uid="{E4CFB689-F013-44E3-832F-E11264217F8B}">
          <x14:formula1>
            <xm:f>'Worksheet - Drop Downs'!$A$3:$A$5</xm:f>
          </x14:formula1>
          <xm:sqref>F134 F86 F119:F123 F97:F100 F114:F117 F102:F106 E108:E112 E128:E132</xm:sqref>
        </x14:dataValidation>
        <x14:dataValidation type="list" allowBlank="1" showInputMessage="1" showErrorMessage="1" xr:uid="{A07D8365-84BF-43AC-A4F3-8D0AEA397A8F}">
          <x14:formula1>
            <xm:f>'Worksheet - Drop Downs'!$A$16:$A$18</xm:f>
          </x14:formula1>
          <xm:sqref>F72</xm:sqref>
        </x14:dataValidation>
        <x14:dataValidation type="list" allowBlank="1" showInputMessage="1" showErrorMessage="1" xr:uid="{5B7513A7-3C9B-4905-9D3C-E353BB2C3355}">
          <x14:formula1>
            <xm:f>'Worksheet - Drop Downs'!$A$9:$A$12</xm:f>
          </x14:formula1>
          <xm:sqref>F88 F76:F81 F73</xm:sqref>
        </x14:dataValidation>
        <x14:dataValidation type="list" allowBlank="1" showInputMessage="1" showErrorMessage="1" xr:uid="{989E1262-3923-4256-8ACE-787D2D4FD740}">
          <x14:formula1>
            <xm:f>'Worksheet - Drop Downs'!$A$22:$A$24</xm:f>
          </x14:formula1>
          <xm:sqref>F75</xm:sqref>
        </x14:dataValidation>
        <x14:dataValidation type="list" allowBlank="1" showInputMessage="1" showErrorMessage="1" xr:uid="{7081E0B9-CB69-4B45-9A33-FFA6DB640113}">
          <x14:formula1>
            <xm:f>'Worksheet - Drop Downs'!$A$49:$A$52</xm:f>
          </x14:formula1>
          <xm:sqref>F42</xm:sqref>
        </x14:dataValidation>
        <x14:dataValidation type="list" allowBlank="1" showInputMessage="1" showErrorMessage="1" xr:uid="{1B784E2A-2322-4658-8FAD-79209767353F}">
          <x14:formula1>
            <xm:f>'Worksheet - Drop Downs'!$A$63:$A$68</xm:f>
          </x14:formula1>
          <xm:sqref>F50</xm:sqref>
        </x14:dataValidation>
        <x14:dataValidation type="list" allowBlank="1" showInputMessage="1" showErrorMessage="1" xr:uid="{2BA8594B-99F3-4461-9DFB-156C414C2DDE}">
          <x14:formula1>
            <xm:f>'Worksheet - Drop Downs'!$A$71:$A$73</xm:f>
          </x14:formula1>
          <xm:sqref>F74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A75"/>
  <sheetViews>
    <sheetView showGridLines="0" zoomScale="90" zoomScaleNormal="90" workbookViewId="0">
      <selection activeCell="K28" sqref="K28:L28"/>
    </sheetView>
  </sheetViews>
  <sheetFormatPr defaultColWidth="9.1328125" defaultRowHeight="30" customHeight="1" x14ac:dyDescent="0.5"/>
  <cols>
    <col min="1" max="1" width="10.1328125" style="5" customWidth="1"/>
    <col min="2" max="12" width="10.1328125" style="1" customWidth="1"/>
    <col min="13" max="13" width="5.1328125" style="66" customWidth="1"/>
    <col min="14" max="14" width="10.1328125" style="5" customWidth="1"/>
    <col min="15" max="25" width="10.1328125" style="1" customWidth="1"/>
    <col min="26" max="26" width="15.59765625" style="134" customWidth="1"/>
    <col min="27" max="27" width="15.59765625" style="133" customWidth="1"/>
    <col min="28" max="45" width="10.1328125" style="66" customWidth="1"/>
    <col min="46" max="16384" width="9.1328125" style="66"/>
  </cols>
  <sheetData>
    <row r="1" spans="1:27" s="70" customFormat="1" ht="30" customHeight="1" thickBot="1" x14ac:dyDescent="0.6">
      <c r="A1" s="432" t="s">
        <v>454</v>
      </c>
      <c r="B1" s="433"/>
      <c r="C1" s="433"/>
      <c r="D1" s="433"/>
      <c r="E1" s="433"/>
      <c r="F1" s="433"/>
      <c r="G1" s="433"/>
      <c r="H1" s="433"/>
      <c r="I1" s="433"/>
      <c r="J1" s="433"/>
      <c r="K1" s="433"/>
      <c r="L1" s="434"/>
      <c r="N1" s="432" t="s">
        <v>455</v>
      </c>
      <c r="O1" s="433"/>
      <c r="P1" s="433"/>
      <c r="Q1" s="433"/>
      <c r="R1" s="433"/>
      <c r="S1" s="433"/>
      <c r="T1" s="433"/>
      <c r="U1" s="433"/>
      <c r="V1" s="433"/>
      <c r="W1" s="433"/>
      <c r="X1" s="433"/>
      <c r="Y1" s="434"/>
      <c r="Z1" s="134"/>
      <c r="AA1" s="133"/>
    </row>
    <row r="2" spans="1:27" ht="60" customHeight="1" thickBot="1" x14ac:dyDescent="0.55000000000000004">
      <c r="A2" s="435" t="s">
        <v>486</v>
      </c>
      <c r="B2" s="436"/>
      <c r="C2" s="436"/>
      <c r="D2" s="436"/>
      <c r="E2" s="436"/>
      <c r="F2" s="436"/>
      <c r="G2" s="436"/>
      <c r="H2" s="436"/>
      <c r="I2" s="436"/>
      <c r="J2" s="436"/>
      <c r="K2" s="436"/>
      <c r="L2" s="437"/>
      <c r="N2" s="435" t="s">
        <v>509</v>
      </c>
      <c r="O2" s="436"/>
      <c r="P2" s="436"/>
      <c r="Q2" s="436"/>
      <c r="R2" s="436"/>
      <c r="S2" s="436"/>
      <c r="T2" s="436"/>
      <c r="U2" s="436"/>
      <c r="V2" s="436"/>
      <c r="W2" s="436"/>
      <c r="X2" s="436"/>
      <c r="Y2" s="437"/>
    </row>
    <row r="3" spans="1:27" ht="30" customHeight="1" x14ac:dyDescent="0.5">
      <c r="A3" s="448" t="s">
        <v>456</v>
      </c>
      <c r="B3" s="449"/>
      <c r="C3" s="449"/>
      <c r="D3" s="449"/>
      <c r="E3" s="449"/>
      <c r="F3" s="449"/>
      <c r="G3" s="449"/>
      <c r="H3" s="449"/>
      <c r="I3" s="449"/>
      <c r="J3" s="449"/>
      <c r="K3" s="449"/>
      <c r="L3" s="450"/>
      <c r="N3" s="448" t="s">
        <v>457</v>
      </c>
      <c r="O3" s="449"/>
      <c r="P3" s="449"/>
      <c r="Q3" s="449"/>
      <c r="R3" s="449"/>
      <c r="S3" s="449"/>
      <c r="T3" s="449"/>
      <c r="U3" s="449"/>
      <c r="V3" s="449"/>
      <c r="W3" s="449"/>
      <c r="X3" s="449"/>
      <c r="Y3" s="450"/>
    </row>
    <row r="4" spans="1:27" s="67" customFormat="1" ht="30" customHeight="1" x14ac:dyDescent="0.5">
      <c r="A4" s="451" t="s">
        <v>458</v>
      </c>
      <c r="B4" s="452"/>
      <c r="C4" s="452"/>
      <c r="D4" s="452"/>
      <c r="E4" s="452"/>
      <c r="F4" s="452"/>
      <c r="G4" s="452"/>
      <c r="H4" s="452"/>
      <c r="I4" s="452"/>
      <c r="J4" s="452"/>
      <c r="K4" s="452"/>
      <c r="L4" s="453"/>
      <c r="N4" s="451" t="s">
        <v>458</v>
      </c>
      <c r="O4" s="452"/>
      <c r="P4" s="452"/>
      <c r="Q4" s="452"/>
      <c r="R4" s="452"/>
      <c r="S4" s="452"/>
      <c r="T4" s="452"/>
      <c r="U4" s="452"/>
      <c r="V4" s="452"/>
      <c r="W4" s="452"/>
      <c r="X4" s="452"/>
      <c r="Y4" s="453"/>
      <c r="Z4" s="134"/>
      <c r="AA4" s="133"/>
    </row>
    <row r="5" spans="1:27" ht="40.049999999999997" customHeight="1" x14ac:dyDescent="0.5">
      <c r="A5" s="426" t="s">
        <v>460</v>
      </c>
      <c r="B5" s="356"/>
      <c r="C5" s="356"/>
      <c r="D5" s="356"/>
      <c r="E5" s="356"/>
      <c r="F5" s="356"/>
      <c r="G5" s="356"/>
      <c r="H5" s="356"/>
      <c r="I5" s="356"/>
      <c r="J5" s="356"/>
      <c r="K5" s="356"/>
      <c r="L5" s="427"/>
      <c r="M5" s="67"/>
      <c r="N5" s="426" t="s">
        <v>459</v>
      </c>
      <c r="O5" s="356"/>
      <c r="P5" s="356"/>
      <c r="Q5" s="356"/>
      <c r="R5" s="356"/>
      <c r="S5" s="356"/>
      <c r="T5" s="356"/>
      <c r="U5" s="356"/>
      <c r="V5" s="356"/>
      <c r="W5" s="356"/>
      <c r="X5" s="356"/>
      <c r="Y5" s="427"/>
    </row>
    <row r="6" spans="1:27" ht="15" customHeight="1" x14ac:dyDescent="0.5">
      <c r="A6" s="146"/>
      <c r="B6" s="147"/>
      <c r="C6" s="147"/>
      <c r="D6" s="147"/>
      <c r="E6" s="147"/>
      <c r="F6" s="147"/>
      <c r="G6" s="147"/>
      <c r="H6" s="147"/>
      <c r="I6" s="147"/>
      <c r="J6" s="147"/>
      <c r="K6" s="147"/>
      <c r="L6" s="148"/>
      <c r="N6" s="146"/>
      <c r="O6" s="147"/>
      <c r="P6" s="147"/>
      <c r="Q6" s="147"/>
      <c r="R6" s="147"/>
      <c r="S6" s="147"/>
      <c r="T6" s="147"/>
      <c r="U6" s="147"/>
      <c r="V6" s="147"/>
      <c r="W6" s="147"/>
      <c r="X6" s="147"/>
      <c r="Y6" s="148"/>
    </row>
    <row r="7" spans="1:27" ht="45" customHeight="1" x14ac:dyDescent="0.5">
      <c r="A7" s="439"/>
      <c r="B7" s="440"/>
      <c r="C7" s="68" t="s">
        <v>461</v>
      </c>
      <c r="D7" s="68" t="s">
        <v>462</v>
      </c>
      <c r="E7" s="68" t="s">
        <v>463</v>
      </c>
      <c r="F7" s="68" t="s">
        <v>464</v>
      </c>
      <c r="G7" s="68" t="s">
        <v>465</v>
      </c>
      <c r="H7" s="68" t="s">
        <v>466</v>
      </c>
      <c r="I7" s="68" t="s">
        <v>467</v>
      </c>
      <c r="J7" s="68" t="s">
        <v>468</v>
      </c>
      <c r="K7" s="68" t="s">
        <v>469</v>
      </c>
      <c r="L7" s="274" t="s">
        <v>470</v>
      </c>
      <c r="N7" s="457"/>
      <c r="O7" s="458"/>
      <c r="P7" s="268" t="s">
        <v>559</v>
      </c>
      <c r="Q7" s="268" t="s">
        <v>560</v>
      </c>
      <c r="R7" s="268" t="s">
        <v>561</v>
      </c>
      <c r="S7" s="268" t="s">
        <v>113</v>
      </c>
      <c r="T7" s="268" t="s">
        <v>562</v>
      </c>
      <c r="U7" s="268" t="s">
        <v>563</v>
      </c>
      <c r="V7" s="268" t="s">
        <v>564</v>
      </c>
      <c r="W7" s="268" t="s">
        <v>565</v>
      </c>
      <c r="X7" s="268" t="s">
        <v>566</v>
      </c>
      <c r="Y7" s="262" t="s">
        <v>470</v>
      </c>
    </row>
    <row r="8" spans="1:27" ht="90" customHeight="1" x14ac:dyDescent="0.5">
      <c r="A8" s="438" t="s">
        <v>472</v>
      </c>
      <c r="B8" s="337"/>
      <c r="C8" s="251"/>
      <c r="D8" s="251"/>
      <c r="E8" s="251"/>
      <c r="F8" s="251"/>
      <c r="G8" s="252"/>
      <c r="H8" s="252"/>
      <c r="I8" s="252"/>
      <c r="J8" s="252"/>
      <c r="K8" s="252"/>
      <c r="L8" s="253"/>
      <c r="N8" s="438" t="s">
        <v>471</v>
      </c>
      <c r="O8" s="337"/>
      <c r="P8" s="251"/>
      <c r="Q8" s="251"/>
      <c r="R8" s="251"/>
      <c r="S8" s="251"/>
      <c r="T8" s="252"/>
      <c r="U8" s="252"/>
      <c r="V8" s="252"/>
      <c r="W8" s="252"/>
      <c r="X8" s="252"/>
      <c r="Y8" s="253"/>
    </row>
    <row r="9" spans="1:27" ht="270" customHeight="1" x14ac:dyDescent="0.5">
      <c r="A9" s="146"/>
      <c r="B9" s="147"/>
      <c r="C9" s="147"/>
      <c r="D9" s="147"/>
      <c r="E9" s="147"/>
      <c r="F9" s="147"/>
      <c r="G9" s="147"/>
      <c r="H9" s="147"/>
      <c r="I9" s="147"/>
      <c r="J9" s="147"/>
      <c r="K9" s="147"/>
      <c r="L9" s="148"/>
      <c r="N9" s="146"/>
      <c r="O9" s="147"/>
      <c r="P9" s="147"/>
      <c r="Q9" s="147">
        <v>20</v>
      </c>
      <c r="R9" s="147"/>
      <c r="S9" s="147"/>
      <c r="T9" s="147"/>
      <c r="U9" s="147"/>
      <c r="V9" s="147"/>
      <c r="W9" s="147"/>
      <c r="X9" s="147"/>
      <c r="Y9" s="148"/>
      <c r="Z9" s="135"/>
    </row>
    <row r="10" spans="1:27" ht="20" customHeight="1" x14ac:dyDescent="0.5">
      <c r="A10" s="412" t="s">
        <v>473</v>
      </c>
      <c r="B10" s="413"/>
      <c r="C10" s="413"/>
      <c r="D10" s="413"/>
      <c r="E10" s="413"/>
      <c r="F10" s="413"/>
      <c r="G10" s="413"/>
      <c r="H10" s="413"/>
      <c r="I10" s="413"/>
      <c r="J10" s="413"/>
      <c r="K10" s="413"/>
      <c r="L10" s="414"/>
      <c r="M10" s="119"/>
      <c r="N10" s="412" t="s">
        <v>515</v>
      </c>
      <c r="O10" s="413"/>
      <c r="P10" s="413"/>
      <c r="Q10" s="413"/>
      <c r="R10" s="413"/>
      <c r="S10" s="413"/>
      <c r="T10" s="413"/>
      <c r="U10" s="413"/>
      <c r="V10" s="413"/>
      <c r="W10" s="413"/>
      <c r="X10" s="413"/>
      <c r="Y10" s="414"/>
      <c r="Z10" s="135"/>
    </row>
    <row r="11" spans="1:27" ht="60" customHeight="1" x14ac:dyDescent="0.5">
      <c r="A11" s="225"/>
      <c r="B11" s="376" t="s">
        <v>474</v>
      </c>
      <c r="C11" s="376"/>
      <c r="D11" s="376"/>
      <c r="E11" s="376"/>
      <c r="F11" s="376"/>
      <c r="G11" s="376"/>
      <c r="H11" s="376"/>
      <c r="I11" s="376"/>
      <c r="J11" s="376"/>
      <c r="K11" s="376"/>
      <c r="L11" s="418"/>
      <c r="M11" s="119"/>
      <c r="N11" s="225"/>
      <c r="O11" s="376" t="s">
        <v>474</v>
      </c>
      <c r="P11" s="376"/>
      <c r="Q11" s="376"/>
      <c r="R11" s="376"/>
      <c r="S11" s="376"/>
      <c r="T11" s="376"/>
      <c r="U11" s="376"/>
      <c r="V11" s="376"/>
      <c r="W11" s="376"/>
      <c r="X11" s="376"/>
      <c r="Y11" s="418"/>
    </row>
    <row r="12" spans="1:27" s="69" customFormat="1" ht="120" customHeight="1" x14ac:dyDescent="0.5">
      <c r="A12" s="226"/>
      <c r="B12" s="409" t="s">
        <v>281</v>
      </c>
      <c r="C12" s="410"/>
      <c r="D12" s="410"/>
      <c r="E12" s="410"/>
      <c r="F12" s="410"/>
      <c r="G12" s="410"/>
      <c r="H12" s="410"/>
      <c r="I12" s="410"/>
      <c r="J12" s="410"/>
      <c r="K12" s="410"/>
      <c r="L12" s="411"/>
      <c r="M12" s="119"/>
      <c r="N12" s="226"/>
      <c r="O12" s="409" t="s">
        <v>281</v>
      </c>
      <c r="P12" s="410"/>
      <c r="Q12" s="410"/>
      <c r="R12" s="410"/>
      <c r="S12" s="410"/>
      <c r="T12" s="410"/>
      <c r="U12" s="410"/>
      <c r="V12" s="410"/>
      <c r="W12" s="410"/>
      <c r="X12" s="410"/>
      <c r="Y12" s="411"/>
      <c r="Z12" s="134"/>
      <c r="AA12" s="133"/>
    </row>
    <row r="13" spans="1:27" ht="30" customHeight="1" x14ac:dyDescent="0.5">
      <c r="A13" s="227"/>
      <c r="B13" s="376" t="s">
        <v>475</v>
      </c>
      <c r="C13" s="376"/>
      <c r="D13" s="376"/>
      <c r="E13" s="376"/>
      <c r="F13" s="376"/>
      <c r="G13" s="376"/>
      <c r="H13" s="376"/>
      <c r="I13" s="376"/>
      <c r="J13" s="376"/>
      <c r="K13" s="389" t="s">
        <v>234</v>
      </c>
      <c r="L13" s="417"/>
      <c r="M13" s="119"/>
      <c r="N13" s="227"/>
      <c r="O13" s="376" t="s">
        <v>510</v>
      </c>
      <c r="P13" s="376"/>
      <c r="Q13" s="376"/>
      <c r="R13" s="376"/>
      <c r="S13" s="376"/>
      <c r="T13" s="376"/>
      <c r="U13" s="376"/>
      <c r="V13" s="376"/>
      <c r="W13" s="376"/>
      <c r="X13" s="389" t="s">
        <v>234</v>
      </c>
      <c r="Y13" s="417"/>
    </row>
    <row r="14" spans="1:27" ht="30" customHeight="1" x14ac:dyDescent="0.5">
      <c r="A14" s="227"/>
      <c r="B14" s="376" t="s">
        <v>476</v>
      </c>
      <c r="C14" s="376"/>
      <c r="D14" s="376"/>
      <c r="E14" s="376"/>
      <c r="F14" s="376"/>
      <c r="G14" s="376"/>
      <c r="H14" s="376"/>
      <c r="I14" s="376"/>
      <c r="J14" s="376"/>
      <c r="K14" s="389" t="s">
        <v>234</v>
      </c>
      <c r="L14" s="417"/>
      <c r="M14" s="119"/>
      <c r="N14" s="227"/>
      <c r="O14" s="376" t="s">
        <v>476</v>
      </c>
      <c r="P14" s="376"/>
      <c r="Q14" s="376"/>
      <c r="R14" s="376"/>
      <c r="S14" s="376"/>
      <c r="T14" s="376"/>
      <c r="U14" s="376"/>
      <c r="V14" s="376"/>
      <c r="W14" s="376"/>
      <c r="X14" s="389" t="s">
        <v>234</v>
      </c>
      <c r="Y14" s="417"/>
    </row>
    <row r="15" spans="1:27" ht="20" customHeight="1" x14ac:dyDescent="0.5">
      <c r="A15" s="227"/>
      <c r="B15" s="376" t="s">
        <v>477</v>
      </c>
      <c r="C15" s="376"/>
      <c r="D15" s="376"/>
      <c r="E15" s="376"/>
      <c r="F15" s="376"/>
      <c r="G15" s="376"/>
      <c r="H15" s="376"/>
      <c r="I15" s="376"/>
      <c r="J15" s="376"/>
      <c r="K15" s="376"/>
      <c r="L15" s="418"/>
      <c r="M15" s="119"/>
      <c r="N15" s="227"/>
      <c r="O15" s="376" t="s">
        <v>477</v>
      </c>
      <c r="P15" s="376"/>
      <c r="Q15" s="376"/>
      <c r="R15" s="376"/>
      <c r="S15" s="376"/>
      <c r="T15" s="376"/>
      <c r="U15" s="376"/>
      <c r="V15" s="376"/>
      <c r="W15" s="376"/>
      <c r="X15" s="376"/>
      <c r="Y15" s="418"/>
    </row>
    <row r="16" spans="1:27" s="69" customFormat="1" ht="120" customHeight="1" thickBot="1" x14ac:dyDescent="0.55000000000000004">
      <c r="A16" s="228"/>
      <c r="B16" s="409" t="s">
        <v>281</v>
      </c>
      <c r="C16" s="410"/>
      <c r="D16" s="410"/>
      <c r="E16" s="410"/>
      <c r="F16" s="410"/>
      <c r="G16" s="410"/>
      <c r="H16" s="410"/>
      <c r="I16" s="410"/>
      <c r="J16" s="410"/>
      <c r="K16" s="410"/>
      <c r="L16" s="411"/>
      <c r="M16" s="119"/>
      <c r="N16" s="228"/>
      <c r="O16" s="409" t="s">
        <v>281</v>
      </c>
      <c r="P16" s="410"/>
      <c r="Q16" s="410"/>
      <c r="R16" s="410"/>
      <c r="S16" s="410"/>
      <c r="T16" s="410"/>
      <c r="U16" s="410"/>
      <c r="V16" s="410"/>
      <c r="W16" s="410"/>
      <c r="X16" s="410"/>
      <c r="Y16" s="411"/>
      <c r="Z16" s="134"/>
      <c r="AA16" s="133"/>
    </row>
    <row r="17" spans="1:27" ht="15" customHeight="1" thickBot="1" x14ac:dyDescent="0.55000000000000004"/>
    <row r="18" spans="1:27" ht="30" customHeight="1" x14ac:dyDescent="0.5">
      <c r="A18" s="441" t="s">
        <v>478</v>
      </c>
      <c r="B18" s="442"/>
      <c r="C18" s="442"/>
      <c r="D18" s="442"/>
      <c r="E18" s="442"/>
      <c r="F18" s="442"/>
      <c r="G18" s="442"/>
      <c r="H18" s="442"/>
      <c r="I18" s="442"/>
      <c r="J18" s="442"/>
      <c r="K18" s="442"/>
      <c r="L18" s="443"/>
      <c r="M18" s="275"/>
      <c r="N18" s="459" t="s">
        <v>478</v>
      </c>
      <c r="O18" s="460"/>
      <c r="P18" s="460"/>
      <c r="Q18" s="460"/>
      <c r="R18" s="460"/>
      <c r="S18" s="460"/>
      <c r="T18" s="460"/>
      <c r="U18" s="460"/>
      <c r="V18" s="460"/>
      <c r="W18" s="460"/>
      <c r="X18" s="460"/>
      <c r="Y18" s="461"/>
    </row>
    <row r="19" spans="1:27" ht="40.049999999999997" customHeight="1" x14ac:dyDescent="0.5">
      <c r="A19" s="444" t="s">
        <v>480</v>
      </c>
      <c r="B19" s="376"/>
      <c r="C19" s="376"/>
      <c r="D19" s="376"/>
      <c r="E19" s="376"/>
      <c r="F19" s="376"/>
      <c r="G19" s="376"/>
      <c r="H19" s="376"/>
      <c r="I19" s="376"/>
      <c r="J19" s="376"/>
      <c r="K19" s="376"/>
      <c r="L19" s="418"/>
      <c r="M19" s="275"/>
      <c r="N19" s="444" t="s">
        <v>479</v>
      </c>
      <c r="O19" s="376"/>
      <c r="P19" s="376"/>
      <c r="Q19" s="376"/>
      <c r="R19" s="376"/>
      <c r="S19" s="376"/>
      <c r="T19" s="376"/>
      <c r="U19" s="376"/>
      <c r="V19" s="376"/>
      <c r="W19" s="376"/>
      <c r="X19" s="376"/>
      <c r="Y19" s="418"/>
    </row>
    <row r="20" spans="1:27" ht="15" customHeight="1" x14ac:dyDescent="0.5">
      <c r="A20" s="206"/>
      <c r="B20" s="8"/>
      <c r="C20" s="8"/>
      <c r="D20" s="8"/>
      <c r="E20" s="8"/>
      <c r="F20" s="8"/>
      <c r="G20" s="8"/>
      <c r="H20" s="8"/>
      <c r="I20" s="8"/>
      <c r="J20" s="8"/>
      <c r="K20" s="8"/>
      <c r="L20" s="207"/>
      <c r="N20" s="206"/>
      <c r="O20" s="8"/>
      <c r="P20" s="8"/>
      <c r="Q20" s="8"/>
      <c r="R20" s="8"/>
      <c r="S20" s="8"/>
      <c r="T20" s="8"/>
      <c r="U20" s="8"/>
      <c r="V20" s="8"/>
      <c r="W20" s="8"/>
      <c r="X20" s="8"/>
      <c r="Y20" s="207"/>
    </row>
    <row r="21" spans="1:27" ht="45" customHeight="1" x14ac:dyDescent="0.5">
      <c r="A21" s="423"/>
      <c r="B21" s="424"/>
      <c r="C21" s="68" t="s">
        <v>461</v>
      </c>
      <c r="D21" s="68" t="s">
        <v>462</v>
      </c>
      <c r="E21" s="68" t="s">
        <v>463</v>
      </c>
      <c r="F21" s="68" t="s">
        <v>464</v>
      </c>
      <c r="G21" s="68" t="s">
        <v>465</v>
      </c>
      <c r="H21" s="68" t="s">
        <v>466</v>
      </c>
      <c r="I21" s="68" t="s">
        <v>467</v>
      </c>
      <c r="J21" s="68" t="s">
        <v>468</v>
      </c>
      <c r="K21" s="68" t="s">
        <v>469</v>
      </c>
      <c r="L21" s="274" t="s">
        <v>470</v>
      </c>
      <c r="N21" s="423"/>
      <c r="O21" s="424"/>
      <c r="P21" s="268" t="s">
        <v>559</v>
      </c>
      <c r="Q21" s="268" t="s">
        <v>560</v>
      </c>
      <c r="R21" s="268" t="s">
        <v>561</v>
      </c>
      <c r="S21" s="268" t="s">
        <v>113</v>
      </c>
      <c r="T21" s="268" t="s">
        <v>562</v>
      </c>
      <c r="U21" s="268" t="s">
        <v>563</v>
      </c>
      <c r="V21" s="268" t="s">
        <v>564</v>
      </c>
      <c r="W21" s="268" t="s">
        <v>565</v>
      </c>
      <c r="X21" s="268" t="s">
        <v>566</v>
      </c>
      <c r="Y21" s="274" t="s">
        <v>470</v>
      </c>
    </row>
    <row r="22" spans="1:27" ht="75" customHeight="1" x14ac:dyDescent="0.5">
      <c r="A22" s="425" t="s">
        <v>481</v>
      </c>
      <c r="B22" s="425"/>
      <c r="C22" s="251"/>
      <c r="D22" s="251"/>
      <c r="E22" s="251"/>
      <c r="F22" s="251"/>
      <c r="G22" s="252"/>
      <c r="H22" s="252"/>
      <c r="I22" s="252"/>
      <c r="J22" s="252"/>
      <c r="K22" s="252"/>
      <c r="L22" s="253"/>
      <c r="N22" s="425" t="s">
        <v>482</v>
      </c>
      <c r="O22" s="425"/>
      <c r="P22" s="251"/>
      <c r="Q22" s="251"/>
      <c r="R22" s="251"/>
      <c r="S22" s="251"/>
      <c r="T22" s="252"/>
      <c r="U22" s="252"/>
      <c r="V22" s="252"/>
      <c r="W22" s="252"/>
      <c r="X22" s="252"/>
      <c r="Y22" s="253"/>
    </row>
    <row r="23" spans="1:27" ht="270" customHeight="1" x14ac:dyDescent="0.5">
      <c r="A23" s="146"/>
      <c r="B23" s="147"/>
      <c r="C23" s="147"/>
      <c r="D23" s="147"/>
      <c r="E23" s="147"/>
      <c r="F23" s="147"/>
      <c r="G23" s="147"/>
      <c r="H23" s="147"/>
      <c r="I23" s="147"/>
      <c r="J23" s="147"/>
      <c r="K23" s="147"/>
      <c r="L23" s="148"/>
      <c r="N23" s="146"/>
      <c r="O23" s="147"/>
      <c r="P23" s="147"/>
      <c r="Q23" s="147"/>
      <c r="R23" s="147"/>
      <c r="S23" s="147"/>
      <c r="T23" s="147"/>
      <c r="U23" s="147"/>
      <c r="V23" s="147"/>
      <c r="W23" s="147"/>
      <c r="X23" s="147"/>
      <c r="Y23" s="148"/>
    </row>
    <row r="24" spans="1:27" ht="20" customHeight="1" x14ac:dyDescent="0.5">
      <c r="A24" s="412" t="s">
        <v>483</v>
      </c>
      <c r="B24" s="413"/>
      <c r="C24" s="413"/>
      <c r="D24" s="413"/>
      <c r="E24" s="413"/>
      <c r="F24" s="413"/>
      <c r="G24" s="413"/>
      <c r="H24" s="413"/>
      <c r="I24" s="413"/>
      <c r="J24" s="413"/>
      <c r="K24" s="413"/>
      <c r="L24" s="414"/>
      <c r="M24" s="119"/>
      <c r="N24" s="412" t="s">
        <v>514</v>
      </c>
      <c r="O24" s="413"/>
      <c r="P24" s="413"/>
      <c r="Q24" s="413"/>
      <c r="R24" s="413"/>
      <c r="S24" s="413"/>
      <c r="T24" s="413"/>
      <c r="U24" s="413"/>
      <c r="V24" s="413"/>
      <c r="W24" s="413"/>
      <c r="X24" s="413"/>
      <c r="Y24" s="414"/>
      <c r="Z24" s="135"/>
    </row>
    <row r="25" spans="1:27" ht="60" customHeight="1" x14ac:dyDescent="0.5">
      <c r="A25" s="225"/>
      <c r="B25" s="376" t="s">
        <v>474</v>
      </c>
      <c r="C25" s="376"/>
      <c r="D25" s="376"/>
      <c r="E25" s="376"/>
      <c r="F25" s="376"/>
      <c r="G25" s="376"/>
      <c r="H25" s="376"/>
      <c r="I25" s="376"/>
      <c r="J25" s="376"/>
      <c r="K25" s="376"/>
      <c r="L25" s="418"/>
      <c r="M25" s="119"/>
      <c r="N25" s="225"/>
      <c r="O25" s="376" t="s">
        <v>474</v>
      </c>
      <c r="P25" s="376"/>
      <c r="Q25" s="376"/>
      <c r="R25" s="376"/>
      <c r="S25" s="376"/>
      <c r="T25" s="376"/>
      <c r="U25" s="376"/>
      <c r="V25" s="376"/>
      <c r="W25" s="376"/>
      <c r="X25" s="376"/>
      <c r="Y25" s="418"/>
    </row>
    <row r="26" spans="1:27" s="69" customFormat="1" ht="120" customHeight="1" x14ac:dyDescent="0.5">
      <c r="A26" s="226"/>
      <c r="B26" s="409" t="s">
        <v>281</v>
      </c>
      <c r="C26" s="410"/>
      <c r="D26" s="410"/>
      <c r="E26" s="410"/>
      <c r="F26" s="410"/>
      <c r="G26" s="410"/>
      <c r="H26" s="410"/>
      <c r="I26" s="410"/>
      <c r="J26" s="410"/>
      <c r="K26" s="410"/>
      <c r="L26" s="411"/>
      <c r="M26" s="119"/>
      <c r="N26" s="226"/>
      <c r="O26" s="409" t="s">
        <v>281</v>
      </c>
      <c r="P26" s="410"/>
      <c r="Q26" s="410"/>
      <c r="R26" s="410"/>
      <c r="S26" s="410"/>
      <c r="T26" s="410"/>
      <c r="U26" s="410"/>
      <c r="V26" s="410"/>
      <c r="W26" s="410"/>
      <c r="X26" s="410"/>
      <c r="Y26" s="411"/>
      <c r="Z26" s="134"/>
      <c r="AA26" s="133"/>
    </row>
    <row r="27" spans="1:27" ht="30" customHeight="1" x14ac:dyDescent="0.5">
      <c r="A27" s="227"/>
      <c r="B27" s="376" t="s">
        <v>475</v>
      </c>
      <c r="C27" s="376"/>
      <c r="D27" s="376"/>
      <c r="E27" s="376"/>
      <c r="F27" s="376"/>
      <c r="G27" s="376"/>
      <c r="H27" s="376"/>
      <c r="I27" s="376"/>
      <c r="J27" s="376"/>
      <c r="K27" s="389" t="s">
        <v>234</v>
      </c>
      <c r="L27" s="417"/>
      <c r="M27" s="119"/>
      <c r="N27" s="227"/>
      <c r="O27" s="376" t="s">
        <v>510</v>
      </c>
      <c r="P27" s="376"/>
      <c r="Q27" s="376"/>
      <c r="R27" s="376"/>
      <c r="S27" s="376"/>
      <c r="T27" s="376"/>
      <c r="U27" s="376"/>
      <c r="V27" s="376"/>
      <c r="W27" s="376"/>
      <c r="X27" s="389" t="s">
        <v>234</v>
      </c>
      <c r="Y27" s="417"/>
    </row>
    <row r="28" spans="1:27" ht="30" customHeight="1" x14ac:dyDescent="0.5">
      <c r="A28" s="227"/>
      <c r="B28" s="376" t="s">
        <v>476</v>
      </c>
      <c r="C28" s="376"/>
      <c r="D28" s="376"/>
      <c r="E28" s="376"/>
      <c r="F28" s="376"/>
      <c r="G28" s="376"/>
      <c r="H28" s="376"/>
      <c r="I28" s="376"/>
      <c r="J28" s="376"/>
      <c r="K28" s="389" t="s">
        <v>234</v>
      </c>
      <c r="L28" s="417"/>
      <c r="M28" s="119"/>
      <c r="N28" s="227"/>
      <c r="O28" s="376" t="s">
        <v>476</v>
      </c>
      <c r="P28" s="376"/>
      <c r="Q28" s="376"/>
      <c r="R28" s="376"/>
      <c r="S28" s="376"/>
      <c r="T28" s="376"/>
      <c r="U28" s="376"/>
      <c r="V28" s="376"/>
      <c r="W28" s="376"/>
      <c r="X28" s="389" t="s">
        <v>234</v>
      </c>
      <c r="Y28" s="417"/>
    </row>
    <row r="29" spans="1:27" ht="20" customHeight="1" x14ac:dyDescent="0.5">
      <c r="A29" s="227"/>
      <c r="B29" s="376" t="s">
        <v>477</v>
      </c>
      <c r="C29" s="376"/>
      <c r="D29" s="376"/>
      <c r="E29" s="376"/>
      <c r="F29" s="376"/>
      <c r="G29" s="376"/>
      <c r="H29" s="376"/>
      <c r="I29" s="376"/>
      <c r="J29" s="376"/>
      <c r="K29" s="376"/>
      <c r="L29" s="418"/>
      <c r="M29" s="119"/>
      <c r="N29" s="227"/>
      <c r="O29" s="376" t="s">
        <v>477</v>
      </c>
      <c r="P29" s="376"/>
      <c r="Q29" s="376"/>
      <c r="R29" s="376"/>
      <c r="S29" s="376"/>
      <c r="T29" s="376"/>
      <c r="U29" s="376"/>
      <c r="V29" s="376"/>
      <c r="W29" s="376"/>
      <c r="X29" s="376"/>
      <c r="Y29" s="418"/>
    </row>
    <row r="30" spans="1:27" s="69" customFormat="1" ht="120" customHeight="1" thickBot="1" x14ac:dyDescent="0.55000000000000004">
      <c r="A30" s="228"/>
      <c r="B30" s="409" t="s">
        <v>281</v>
      </c>
      <c r="C30" s="410"/>
      <c r="D30" s="410"/>
      <c r="E30" s="410"/>
      <c r="F30" s="410"/>
      <c r="G30" s="410"/>
      <c r="H30" s="410"/>
      <c r="I30" s="410"/>
      <c r="J30" s="410"/>
      <c r="K30" s="410"/>
      <c r="L30" s="411"/>
      <c r="M30" s="119"/>
      <c r="N30" s="228"/>
      <c r="O30" s="409" t="s">
        <v>281</v>
      </c>
      <c r="P30" s="410"/>
      <c r="Q30" s="410"/>
      <c r="R30" s="410"/>
      <c r="S30" s="410"/>
      <c r="T30" s="410"/>
      <c r="U30" s="410"/>
      <c r="V30" s="410"/>
      <c r="W30" s="410"/>
      <c r="X30" s="410"/>
      <c r="Y30" s="411"/>
      <c r="Z30" s="134"/>
      <c r="AA30" s="133"/>
    </row>
    <row r="31" spans="1:27" ht="15" customHeight="1" x14ac:dyDescent="0.5"/>
    <row r="32" spans="1:27" ht="30" customHeight="1" x14ac:dyDescent="0.5">
      <c r="A32" s="445" t="s">
        <v>489</v>
      </c>
      <c r="B32" s="446"/>
      <c r="C32" s="446"/>
      <c r="D32" s="446"/>
      <c r="E32" s="446"/>
      <c r="F32" s="446"/>
      <c r="G32" s="446"/>
      <c r="H32" s="446"/>
      <c r="I32" s="446"/>
      <c r="J32" s="446"/>
      <c r="K32" s="446"/>
      <c r="L32" s="447"/>
      <c r="N32" s="445" t="s">
        <v>489</v>
      </c>
      <c r="O32" s="446"/>
      <c r="P32" s="446"/>
      <c r="Q32" s="446"/>
      <c r="R32" s="446"/>
      <c r="S32" s="446"/>
      <c r="T32" s="446"/>
      <c r="U32" s="446"/>
      <c r="V32" s="446"/>
      <c r="W32" s="446"/>
      <c r="X32" s="446"/>
      <c r="Y32" s="447"/>
    </row>
    <row r="33" spans="1:27" ht="40.049999999999997" customHeight="1" x14ac:dyDescent="0.5">
      <c r="A33" s="420" t="s">
        <v>494</v>
      </c>
      <c r="B33" s="421"/>
      <c r="C33" s="421"/>
      <c r="D33" s="421"/>
      <c r="E33" s="421"/>
      <c r="F33" s="421"/>
      <c r="G33" s="421"/>
      <c r="H33" s="421"/>
      <c r="I33" s="421"/>
      <c r="J33" s="421"/>
      <c r="K33" s="421"/>
      <c r="L33" s="422"/>
      <c r="N33" s="420" t="s">
        <v>493</v>
      </c>
      <c r="O33" s="421"/>
      <c r="P33" s="421"/>
      <c r="Q33" s="421"/>
      <c r="R33" s="421"/>
      <c r="S33" s="421"/>
      <c r="T33" s="421"/>
      <c r="U33" s="421"/>
      <c r="V33" s="421"/>
      <c r="W33" s="421"/>
      <c r="X33" s="421"/>
      <c r="Y33" s="422"/>
    </row>
    <row r="34" spans="1:27" ht="15" customHeight="1" x14ac:dyDescent="0.5">
      <c r="A34" s="206"/>
      <c r="B34" s="8"/>
      <c r="C34" s="8"/>
      <c r="D34" s="8"/>
      <c r="E34" s="8"/>
      <c r="F34" s="8"/>
      <c r="G34" s="8"/>
      <c r="H34" s="8"/>
      <c r="I34" s="8"/>
      <c r="J34" s="8"/>
      <c r="K34" s="8"/>
      <c r="L34" s="207"/>
      <c r="N34" s="206"/>
      <c r="O34" s="8"/>
      <c r="P34" s="8"/>
      <c r="Q34" s="8"/>
      <c r="R34" s="8"/>
      <c r="S34" s="8"/>
      <c r="T34" s="8"/>
      <c r="U34" s="8"/>
      <c r="V34" s="8"/>
      <c r="W34" s="8"/>
      <c r="X34" s="8"/>
      <c r="Y34" s="207"/>
    </row>
    <row r="35" spans="1:27" ht="45" customHeight="1" x14ac:dyDescent="0.5">
      <c r="A35" s="423"/>
      <c r="B35" s="424"/>
      <c r="C35" s="68" t="s">
        <v>461</v>
      </c>
      <c r="D35" s="68" t="s">
        <v>462</v>
      </c>
      <c r="E35" s="68" t="s">
        <v>463</v>
      </c>
      <c r="F35" s="68" t="s">
        <v>464</v>
      </c>
      <c r="G35" s="68" t="s">
        <v>465</v>
      </c>
      <c r="H35" s="68" t="s">
        <v>466</v>
      </c>
      <c r="I35" s="68" t="s">
        <v>467</v>
      </c>
      <c r="J35" s="68" t="s">
        <v>468</v>
      </c>
      <c r="K35" s="68" t="s">
        <v>469</v>
      </c>
      <c r="L35" s="274" t="s">
        <v>470</v>
      </c>
      <c r="N35" s="423"/>
      <c r="O35" s="424"/>
      <c r="P35" s="268" t="s">
        <v>559</v>
      </c>
      <c r="Q35" s="268" t="s">
        <v>560</v>
      </c>
      <c r="R35" s="268" t="s">
        <v>561</v>
      </c>
      <c r="S35" s="268" t="s">
        <v>113</v>
      </c>
      <c r="T35" s="268" t="s">
        <v>562</v>
      </c>
      <c r="U35" s="268" t="s">
        <v>563</v>
      </c>
      <c r="V35" s="268" t="s">
        <v>564</v>
      </c>
      <c r="W35" s="268" t="s">
        <v>565</v>
      </c>
      <c r="X35" s="268" t="s">
        <v>566</v>
      </c>
      <c r="Y35" s="274" t="s">
        <v>470</v>
      </c>
    </row>
    <row r="36" spans="1:27" ht="75" customHeight="1" x14ac:dyDescent="0.5">
      <c r="A36" s="425" t="s">
        <v>487</v>
      </c>
      <c r="B36" s="425"/>
      <c r="C36" s="251"/>
      <c r="D36" s="251"/>
      <c r="E36" s="251"/>
      <c r="F36" s="251"/>
      <c r="G36" s="252"/>
      <c r="H36" s="252"/>
      <c r="I36" s="252"/>
      <c r="J36" s="252"/>
      <c r="K36" s="252"/>
      <c r="L36" s="253"/>
      <c r="N36" s="425" t="s">
        <v>488</v>
      </c>
      <c r="O36" s="425"/>
      <c r="P36" s="251"/>
      <c r="Q36" s="251"/>
      <c r="R36" s="251"/>
      <c r="S36" s="251"/>
      <c r="T36" s="252"/>
      <c r="U36" s="252"/>
      <c r="V36" s="252"/>
      <c r="W36" s="252"/>
      <c r="X36" s="252"/>
      <c r="Y36" s="253"/>
    </row>
    <row r="37" spans="1:27" ht="270" customHeight="1" x14ac:dyDescent="0.5">
      <c r="A37" s="146"/>
      <c r="B37" s="147"/>
      <c r="C37" s="147"/>
      <c r="D37" s="147"/>
      <c r="E37" s="147"/>
      <c r="F37" s="147"/>
      <c r="G37" s="147"/>
      <c r="H37" s="147"/>
      <c r="I37" s="147"/>
      <c r="J37" s="147"/>
      <c r="K37" s="147"/>
      <c r="L37" s="148"/>
      <c r="N37" s="146"/>
      <c r="O37" s="147"/>
      <c r="P37" s="147"/>
      <c r="Q37" s="147"/>
      <c r="R37" s="147"/>
      <c r="S37" s="147"/>
      <c r="T37" s="147"/>
      <c r="U37" s="147"/>
      <c r="V37" s="147"/>
      <c r="W37" s="147"/>
      <c r="X37" s="147"/>
      <c r="Y37" s="148"/>
    </row>
    <row r="38" spans="1:27" ht="20" customHeight="1" x14ac:dyDescent="0.5">
      <c r="A38" s="412" t="s">
        <v>484</v>
      </c>
      <c r="B38" s="413"/>
      <c r="C38" s="413"/>
      <c r="D38" s="413"/>
      <c r="E38" s="413"/>
      <c r="F38" s="413"/>
      <c r="G38" s="413"/>
      <c r="H38" s="413"/>
      <c r="I38" s="413"/>
      <c r="J38" s="413"/>
      <c r="K38" s="413"/>
      <c r="L38" s="414"/>
      <c r="M38" s="119"/>
      <c r="N38" s="412" t="s">
        <v>513</v>
      </c>
      <c r="O38" s="413"/>
      <c r="P38" s="413"/>
      <c r="Q38" s="413"/>
      <c r="R38" s="413"/>
      <c r="S38" s="413"/>
      <c r="T38" s="413"/>
      <c r="U38" s="413"/>
      <c r="V38" s="413"/>
      <c r="W38" s="413"/>
      <c r="X38" s="413"/>
      <c r="Y38" s="414"/>
      <c r="Z38" s="135"/>
    </row>
    <row r="39" spans="1:27" ht="60" customHeight="1" x14ac:dyDescent="0.5">
      <c r="A39" s="225"/>
      <c r="B39" s="376" t="s">
        <v>474</v>
      </c>
      <c r="C39" s="376"/>
      <c r="D39" s="376"/>
      <c r="E39" s="376"/>
      <c r="F39" s="376"/>
      <c r="G39" s="376"/>
      <c r="H39" s="376"/>
      <c r="I39" s="376"/>
      <c r="J39" s="376"/>
      <c r="K39" s="376"/>
      <c r="L39" s="418"/>
      <c r="M39" s="119"/>
      <c r="N39" s="225"/>
      <c r="O39" s="376" t="s">
        <v>474</v>
      </c>
      <c r="P39" s="376"/>
      <c r="Q39" s="376"/>
      <c r="R39" s="376"/>
      <c r="S39" s="376"/>
      <c r="T39" s="376"/>
      <c r="U39" s="376"/>
      <c r="V39" s="376"/>
      <c r="W39" s="376"/>
      <c r="X39" s="376"/>
      <c r="Y39" s="418"/>
    </row>
    <row r="40" spans="1:27" s="69" customFormat="1" ht="120" customHeight="1" x14ac:dyDescent="0.5">
      <c r="A40" s="226"/>
      <c r="B40" s="409" t="s">
        <v>281</v>
      </c>
      <c r="C40" s="410"/>
      <c r="D40" s="410"/>
      <c r="E40" s="410"/>
      <c r="F40" s="410"/>
      <c r="G40" s="410"/>
      <c r="H40" s="410"/>
      <c r="I40" s="410"/>
      <c r="J40" s="410"/>
      <c r="K40" s="410"/>
      <c r="L40" s="411"/>
      <c r="M40" s="119"/>
      <c r="N40" s="226"/>
      <c r="O40" s="409" t="s">
        <v>281</v>
      </c>
      <c r="P40" s="410"/>
      <c r="Q40" s="410"/>
      <c r="R40" s="410"/>
      <c r="S40" s="410"/>
      <c r="T40" s="410"/>
      <c r="U40" s="410"/>
      <c r="V40" s="410"/>
      <c r="W40" s="410"/>
      <c r="X40" s="410"/>
      <c r="Y40" s="411"/>
      <c r="Z40" s="134"/>
      <c r="AA40" s="133"/>
    </row>
    <row r="41" spans="1:27" ht="30" customHeight="1" x14ac:dyDescent="0.5">
      <c r="A41" s="227"/>
      <c r="B41" s="376" t="s">
        <v>475</v>
      </c>
      <c r="C41" s="376"/>
      <c r="D41" s="376"/>
      <c r="E41" s="376"/>
      <c r="F41" s="376"/>
      <c r="G41" s="376"/>
      <c r="H41" s="376"/>
      <c r="I41" s="376"/>
      <c r="J41" s="376"/>
      <c r="K41" s="389" t="s">
        <v>234</v>
      </c>
      <c r="L41" s="417"/>
      <c r="M41" s="119"/>
      <c r="N41" s="227"/>
      <c r="O41" s="376" t="s">
        <v>510</v>
      </c>
      <c r="P41" s="376"/>
      <c r="Q41" s="376"/>
      <c r="R41" s="376"/>
      <c r="S41" s="376"/>
      <c r="T41" s="376"/>
      <c r="U41" s="376"/>
      <c r="V41" s="376"/>
      <c r="W41" s="376"/>
      <c r="X41" s="389" t="s">
        <v>234</v>
      </c>
      <c r="Y41" s="417"/>
    </row>
    <row r="42" spans="1:27" ht="30" customHeight="1" x14ac:dyDescent="0.5">
      <c r="A42" s="227"/>
      <c r="B42" s="376" t="s">
        <v>476</v>
      </c>
      <c r="C42" s="376"/>
      <c r="D42" s="376"/>
      <c r="E42" s="376"/>
      <c r="F42" s="376"/>
      <c r="G42" s="376"/>
      <c r="H42" s="376"/>
      <c r="I42" s="376"/>
      <c r="J42" s="376"/>
      <c r="K42" s="389" t="s">
        <v>234</v>
      </c>
      <c r="L42" s="417"/>
      <c r="M42" s="119"/>
      <c r="N42" s="227"/>
      <c r="O42" s="376" t="s">
        <v>476</v>
      </c>
      <c r="P42" s="376"/>
      <c r="Q42" s="376"/>
      <c r="R42" s="376"/>
      <c r="S42" s="376"/>
      <c r="T42" s="376"/>
      <c r="U42" s="376"/>
      <c r="V42" s="376"/>
      <c r="W42" s="376"/>
      <c r="X42" s="389" t="s">
        <v>234</v>
      </c>
      <c r="Y42" s="417"/>
    </row>
    <row r="43" spans="1:27" ht="20" customHeight="1" x14ac:dyDescent="0.5">
      <c r="A43" s="227"/>
      <c r="B43" s="376" t="s">
        <v>477</v>
      </c>
      <c r="C43" s="376"/>
      <c r="D43" s="376"/>
      <c r="E43" s="376"/>
      <c r="F43" s="376"/>
      <c r="G43" s="376"/>
      <c r="H43" s="376"/>
      <c r="I43" s="376"/>
      <c r="J43" s="376"/>
      <c r="K43" s="376"/>
      <c r="L43" s="418"/>
      <c r="M43" s="119"/>
      <c r="N43" s="227"/>
      <c r="O43" s="376" t="s">
        <v>477</v>
      </c>
      <c r="P43" s="376"/>
      <c r="Q43" s="376"/>
      <c r="R43" s="376"/>
      <c r="S43" s="376"/>
      <c r="T43" s="376"/>
      <c r="U43" s="376"/>
      <c r="V43" s="376"/>
      <c r="W43" s="376"/>
      <c r="X43" s="376"/>
      <c r="Y43" s="418"/>
    </row>
    <row r="44" spans="1:27" s="69" customFormat="1" ht="120" customHeight="1" thickBot="1" x14ac:dyDescent="0.55000000000000004">
      <c r="A44" s="228"/>
      <c r="B44" s="409" t="s">
        <v>281</v>
      </c>
      <c r="C44" s="410"/>
      <c r="D44" s="410"/>
      <c r="E44" s="410"/>
      <c r="F44" s="410"/>
      <c r="G44" s="410"/>
      <c r="H44" s="410"/>
      <c r="I44" s="410"/>
      <c r="J44" s="410"/>
      <c r="K44" s="410"/>
      <c r="L44" s="411"/>
      <c r="M44" s="119"/>
      <c r="N44" s="228"/>
      <c r="O44" s="409" t="s">
        <v>281</v>
      </c>
      <c r="P44" s="410"/>
      <c r="Q44" s="410"/>
      <c r="R44" s="410"/>
      <c r="S44" s="410"/>
      <c r="T44" s="410"/>
      <c r="U44" s="410"/>
      <c r="V44" s="410"/>
      <c r="W44" s="410"/>
      <c r="X44" s="410"/>
      <c r="Y44" s="411"/>
      <c r="Z44" s="134"/>
      <c r="AA44" s="133"/>
    </row>
    <row r="45" spans="1:27" ht="15" customHeight="1" x14ac:dyDescent="0.5"/>
    <row r="46" spans="1:27" ht="30" customHeight="1" x14ac:dyDescent="0.5">
      <c r="A46" s="419" t="s">
        <v>490</v>
      </c>
      <c r="B46" s="419"/>
      <c r="C46" s="419"/>
      <c r="D46" s="419"/>
      <c r="E46" s="419"/>
      <c r="F46" s="419"/>
      <c r="G46" s="419"/>
      <c r="H46" s="419"/>
      <c r="I46" s="419"/>
      <c r="J46" s="419"/>
      <c r="K46" s="419"/>
      <c r="L46" s="419"/>
      <c r="N46" s="419" t="s">
        <v>490</v>
      </c>
      <c r="O46" s="419"/>
      <c r="P46" s="419"/>
      <c r="Q46" s="419"/>
      <c r="R46" s="419"/>
      <c r="S46" s="419"/>
      <c r="T46" s="419"/>
      <c r="U46" s="419"/>
      <c r="V46" s="419"/>
      <c r="W46" s="419"/>
      <c r="X46" s="419"/>
      <c r="Y46" s="419"/>
    </row>
    <row r="47" spans="1:27" ht="40.049999999999997" customHeight="1" x14ac:dyDescent="0.5">
      <c r="A47" s="420" t="s">
        <v>496</v>
      </c>
      <c r="B47" s="421"/>
      <c r="C47" s="421"/>
      <c r="D47" s="421"/>
      <c r="E47" s="421"/>
      <c r="F47" s="421"/>
      <c r="G47" s="421"/>
      <c r="H47" s="421"/>
      <c r="I47" s="421"/>
      <c r="J47" s="421"/>
      <c r="K47" s="421"/>
      <c r="L47" s="422"/>
      <c r="N47" s="420" t="s">
        <v>495</v>
      </c>
      <c r="O47" s="421"/>
      <c r="P47" s="421"/>
      <c r="Q47" s="421"/>
      <c r="R47" s="421"/>
      <c r="S47" s="421"/>
      <c r="T47" s="421"/>
      <c r="U47" s="421"/>
      <c r="V47" s="421"/>
      <c r="W47" s="421"/>
      <c r="X47" s="421"/>
      <c r="Y47" s="422"/>
    </row>
    <row r="48" spans="1:27" ht="15" customHeight="1" x14ac:dyDescent="0.5">
      <c r="A48" s="209"/>
      <c r="B48" s="8"/>
      <c r="C48" s="8"/>
      <c r="D48" s="8"/>
      <c r="E48" s="8"/>
      <c r="F48" s="8"/>
      <c r="G48" s="8"/>
      <c r="H48" s="8"/>
      <c r="I48" s="8"/>
      <c r="J48" s="8"/>
      <c r="K48" s="8"/>
      <c r="L48" s="207"/>
      <c r="N48" s="209"/>
      <c r="O48" s="8"/>
      <c r="P48" s="8"/>
      <c r="Q48" s="8"/>
      <c r="R48" s="8"/>
      <c r="S48" s="8"/>
      <c r="T48" s="8"/>
      <c r="U48" s="8"/>
      <c r="V48" s="8"/>
      <c r="W48" s="8"/>
      <c r="X48" s="8"/>
      <c r="Y48" s="207"/>
    </row>
    <row r="49" spans="1:27" ht="45" customHeight="1" x14ac:dyDescent="0.5">
      <c r="A49" s="423"/>
      <c r="B49" s="424"/>
      <c r="C49" s="68" t="s">
        <v>461</v>
      </c>
      <c r="D49" s="68" t="s">
        <v>462</v>
      </c>
      <c r="E49" s="68" t="s">
        <v>463</v>
      </c>
      <c r="F49" s="68" t="s">
        <v>464</v>
      </c>
      <c r="G49" s="68" t="s">
        <v>465</v>
      </c>
      <c r="H49" s="68" t="s">
        <v>466</v>
      </c>
      <c r="I49" s="68" t="s">
        <v>467</v>
      </c>
      <c r="J49" s="68" t="s">
        <v>468</v>
      </c>
      <c r="K49" s="68" t="s">
        <v>469</v>
      </c>
      <c r="L49" s="274" t="s">
        <v>470</v>
      </c>
      <c r="N49" s="423"/>
      <c r="O49" s="424"/>
      <c r="P49" s="268" t="s">
        <v>559</v>
      </c>
      <c r="Q49" s="268" t="s">
        <v>560</v>
      </c>
      <c r="R49" s="268" t="s">
        <v>561</v>
      </c>
      <c r="S49" s="268" t="s">
        <v>113</v>
      </c>
      <c r="T49" s="268" t="s">
        <v>562</v>
      </c>
      <c r="U49" s="268" t="s">
        <v>563</v>
      </c>
      <c r="V49" s="268" t="s">
        <v>564</v>
      </c>
      <c r="W49" s="268" t="s">
        <v>565</v>
      </c>
      <c r="X49" s="268" t="s">
        <v>566</v>
      </c>
      <c r="Y49" s="274" t="s">
        <v>470</v>
      </c>
    </row>
    <row r="50" spans="1:27" ht="105" customHeight="1" x14ac:dyDescent="0.5">
      <c r="A50" s="425" t="s">
        <v>491</v>
      </c>
      <c r="B50" s="425"/>
      <c r="C50" s="251"/>
      <c r="D50" s="251"/>
      <c r="E50" s="251"/>
      <c r="F50" s="251"/>
      <c r="G50" s="252"/>
      <c r="H50" s="252"/>
      <c r="I50" s="252"/>
      <c r="J50" s="252"/>
      <c r="K50" s="252"/>
      <c r="L50" s="253"/>
      <c r="N50" s="425" t="s">
        <v>492</v>
      </c>
      <c r="O50" s="425"/>
      <c r="P50" s="251"/>
      <c r="Q50" s="251"/>
      <c r="R50" s="251"/>
      <c r="S50" s="251"/>
      <c r="T50" s="252"/>
      <c r="U50" s="252"/>
      <c r="V50" s="252"/>
      <c r="W50" s="252"/>
      <c r="X50" s="252"/>
      <c r="Y50" s="253"/>
    </row>
    <row r="51" spans="1:27" ht="270" customHeight="1" x14ac:dyDescent="0.5">
      <c r="A51" s="146"/>
      <c r="B51" s="147"/>
      <c r="C51" s="147"/>
      <c r="D51" s="147"/>
      <c r="E51" s="147"/>
      <c r="F51" s="147"/>
      <c r="G51" s="147"/>
      <c r="H51" s="147"/>
      <c r="I51" s="147"/>
      <c r="J51" s="147"/>
      <c r="K51" s="147"/>
      <c r="L51" s="148"/>
      <c r="N51" s="146"/>
      <c r="O51" s="147"/>
      <c r="P51" s="147"/>
      <c r="Q51" s="147"/>
      <c r="R51" s="147"/>
      <c r="S51" s="147"/>
      <c r="T51" s="147"/>
      <c r="U51" s="147"/>
      <c r="V51" s="147"/>
      <c r="W51" s="147"/>
      <c r="X51" s="147"/>
      <c r="Y51" s="148"/>
    </row>
    <row r="52" spans="1:27" ht="20" customHeight="1" x14ac:dyDescent="0.5">
      <c r="A52" s="412" t="s">
        <v>485</v>
      </c>
      <c r="B52" s="413"/>
      <c r="C52" s="413"/>
      <c r="D52" s="413"/>
      <c r="E52" s="413"/>
      <c r="F52" s="413"/>
      <c r="G52" s="413"/>
      <c r="H52" s="413"/>
      <c r="I52" s="413"/>
      <c r="J52" s="413"/>
      <c r="K52" s="413"/>
      <c r="L52" s="414"/>
      <c r="M52" s="119"/>
      <c r="N52" s="412" t="s">
        <v>512</v>
      </c>
      <c r="O52" s="413"/>
      <c r="P52" s="413"/>
      <c r="Q52" s="413"/>
      <c r="R52" s="413"/>
      <c r="S52" s="413"/>
      <c r="T52" s="413"/>
      <c r="U52" s="413"/>
      <c r="V52" s="413"/>
      <c r="W52" s="413"/>
      <c r="X52" s="413"/>
      <c r="Y52" s="414"/>
      <c r="Z52" s="135"/>
    </row>
    <row r="53" spans="1:27" ht="60" customHeight="1" x14ac:dyDescent="0.5">
      <c r="A53" s="225"/>
      <c r="B53" s="376" t="s">
        <v>474</v>
      </c>
      <c r="C53" s="376"/>
      <c r="D53" s="376"/>
      <c r="E53" s="376"/>
      <c r="F53" s="376"/>
      <c r="G53" s="376"/>
      <c r="H53" s="376"/>
      <c r="I53" s="376"/>
      <c r="J53" s="376"/>
      <c r="K53" s="376"/>
      <c r="L53" s="418"/>
      <c r="M53" s="119"/>
      <c r="N53" s="225"/>
      <c r="O53" s="376" t="s">
        <v>474</v>
      </c>
      <c r="P53" s="376"/>
      <c r="Q53" s="376"/>
      <c r="R53" s="376"/>
      <c r="S53" s="376"/>
      <c r="T53" s="376"/>
      <c r="U53" s="376"/>
      <c r="V53" s="376"/>
      <c r="W53" s="376"/>
      <c r="X53" s="376"/>
      <c r="Y53" s="418"/>
    </row>
    <row r="54" spans="1:27" s="69" customFormat="1" ht="120" customHeight="1" x14ac:dyDescent="0.5">
      <c r="A54" s="226"/>
      <c r="B54" s="409" t="s">
        <v>281</v>
      </c>
      <c r="C54" s="410"/>
      <c r="D54" s="410"/>
      <c r="E54" s="410"/>
      <c r="F54" s="410"/>
      <c r="G54" s="410"/>
      <c r="H54" s="410"/>
      <c r="I54" s="410"/>
      <c r="J54" s="410"/>
      <c r="K54" s="410"/>
      <c r="L54" s="411"/>
      <c r="M54" s="119"/>
      <c r="N54" s="226"/>
      <c r="O54" s="409" t="s">
        <v>281</v>
      </c>
      <c r="P54" s="410"/>
      <c r="Q54" s="410"/>
      <c r="R54" s="410"/>
      <c r="S54" s="410"/>
      <c r="T54" s="410"/>
      <c r="U54" s="410"/>
      <c r="V54" s="410"/>
      <c r="W54" s="410"/>
      <c r="X54" s="410"/>
      <c r="Y54" s="411"/>
      <c r="Z54" s="134"/>
      <c r="AA54" s="133"/>
    </row>
    <row r="55" spans="1:27" ht="30" customHeight="1" x14ac:dyDescent="0.5">
      <c r="A55" s="227"/>
      <c r="B55" s="376" t="s">
        <v>475</v>
      </c>
      <c r="C55" s="376"/>
      <c r="D55" s="376"/>
      <c r="E55" s="376"/>
      <c r="F55" s="376"/>
      <c r="G55" s="376"/>
      <c r="H55" s="376"/>
      <c r="I55" s="376"/>
      <c r="J55" s="376"/>
      <c r="K55" s="389" t="s">
        <v>234</v>
      </c>
      <c r="L55" s="417"/>
      <c r="M55" s="119"/>
      <c r="N55" s="227"/>
      <c r="O55" s="376" t="s">
        <v>510</v>
      </c>
      <c r="P55" s="376"/>
      <c r="Q55" s="376"/>
      <c r="R55" s="376"/>
      <c r="S55" s="376"/>
      <c r="T55" s="376"/>
      <c r="U55" s="376"/>
      <c r="V55" s="376"/>
      <c r="W55" s="376"/>
      <c r="X55" s="389" t="s">
        <v>234</v>
      </c>
      <c r="Y55" s="417"/>
    </row>
    <row r="56" spans="1:27" ht="30" customHeight="1" x14ac:dyDescent="0.5">
      <c r="A56" s="227"/>
      <c r="B56" s="376" t="s">
        <v>476</v>
      </c>
      <c r="C56" s="376"/>
      <c r="D56" s="376"/>
      <c r="E56" s="376"/>
      <c r="F56" s="376"/>
      <c r="G56" s="376"/>
      <c r="H56" s="376"/>
      <c r="I56" s="376"/>
      <c r="J56" s="376"/>
      <c r="K56" s="389" t="s">
        <v>234</v>
      </c>
      <c r="L56" s="417"/>
      <c r="M56" s="119"/>
      <c r="N56" s="227"/>
      <c r="O56" s="376" t="s">
        <v>476</v>
      </c>
      <c r="P56" s="376"/>
      <c r="Q56" s="376"/>
      <c r="R56" s="376"/>
      <c r="S56" s="376"/>
      <c r="T56" s="376"/>
      <c r="U56" s="376"/>
      <c r="V56" s="376"/>
      <c r="W56" s="376"/>
      <c r="X56" s="389" t="s">
        <v>234</v>
      </c>
      <c r="Y56" s="417"/>
    </row>
    <row r="57" spans="1:27" ht="20" customHeight="1" x14ac:dyDescent="0.5">
      <c r="A57" s="227"/>
      <c r="B57" s="376" t="s">
        <v>477</v>
      </c>
      <c r="C57" s="376"/>
      <c r="D57" s="376"/>
      <c r="E57" s="376"/>
      <c r="F57" s="376"/>
      <c r="G57" s="376"/>
      <c r="H57" s="376"/>
      <c r="I57" s="376"/>
      <c r="J57" s="376"/>
      <c r="K57" s="376"/>
      <c r="L57" s="418"/>
      <c r="M57" s="119"/>
      <c r="N57" s="227"/>
      <c r="O57" s="376" t="s">
        <v>477</v>
      </c>
      <c r="P57" s="376"/>
      <c r="Q57" s="376"/>
      <c r="R57" s="376"/>
      <c r="S57" s="376"/>
      <c r="T57" s="376"/>
      <c r="U57" s="376"/>
      <c r="V57" s="376"/>
      <c r="W57" s="376"/>
      <c r="X57" s="376"/>
      <c r="Y57" s="418"/>
    </row>
    <row r="58" spans="1:27" s="69" customFormat="1" ht="120" customHeight="1" thickBot="1" x14ac:dyDescent="0.55000000000000004">
      <c r="A58" s="228"/>
      <c r="B58" s="409" t="s">
        <v>281</v>
      </c>
      <c r="C58" s="410"/>
      <c r="D58" s="410"/>
      <c r="E58" s="410"/>
      <c r="F58" s="410"/>
      <c r="G58" s="410"/>
      <c r="H58" s="410"/>
      <c r="I58" s="410"/>
      <c r="J58" s="410"/>
      <c r="K58" s="410"/>
      <c r="L58" s="411"/>
      <c r="M58" s="119"/>
      <c r="N58" s="228"/>
      <c r="O58" s="409" t="s">
        <v>281</v>
      </c>
      <c r="P58" s="410"/>
      <c r="Q58" s="410"/>
      <c r="R58" s="410"/>
      <c r="S58" s="410"/>
      <c r="T58" s="410"/>
      <c r="U58" s="410"/>
      <c r="V58" s="410"/>
      <c r="W58" s="410"/>
      <c r="X58" s="410"/>
      <c r="Y58" s="411"/>
      <c r="Z58" s="134"/>
      <c r="AA58" s="133"/>
    </row>
    <row r="59" spans="1:27" ht="15" customHeight="1" x14ac:dyDescent="0.5"/>
    <row r="60" spans="1:27" ht="30" customHeight="1" x14ac:dyDescent="0.5">
      <c r="A60" s="419" t="s">
        <v>499</v>
      </c>
      <c r="B60" s="419"/>
      <c r="C60" s="419"/>
      <c r="D60" s="419"/>
      <c r="E60" s="419"/>
      <c r="F60" s="419"/>
      <c r="G60" s="419"/>
      <c r="H60" s="419"/>
      <c r="I60" s="419"/>
      <c r="J60" s="419"/>
      <c r="K60" s="419"/>
      <c r="L60" s="419"/>
      <c r="N60" s="419" t="s">
        <v>499</v>
      </c>
      <c r="O60" s="419"/>
      <c r="P60" s="419"/>
      <c r="Q60" s="419"/>
      <c r="R60" s="419"/>
      <c r="S60" s="419"/>
      <c r="T60" s="419"/>
      <c r="U60" s="419"/>
      <c r="V60" s="419"/>
      <c r="W60" s="419"/>
      <c r="X60" s="419"/>
      <c r="Y60" s="419"/>
    </row>
    <row r="61" spans="1:27" ht="80" customHeight="1" x14ac:dyDescent="0.5">
      <c r="A61" s="454" t="s">
        <v>498</v>
      </c>
      <c r="B61" s="455"/>
      <c r="C61" s="455"/>
      <c r="D61" s="455"/>
      <c r="E61" s="455"/>
      <c r="F61" s="455"/>
      <c r="G61" s="455"/>
      <c r="H61" s="455"/>
      <c r="I61" s="455"/>
      <c r="J61" s="455"/>
      <c r="K61" s="455"/>
      <c r="L61" s="456"/>
      <c r="N61" s="426" t="s">
        <v>497</v>
      </c>
      <c r="O61" s="356"/>
      <c r="P61" s="356"/>
      <c r="Q61" s="356"/>
      <c r="R61" s="356"/>
      <c r="S61" s="356"/>
      <c r="T61" s="356"/>
      <c r="U61" s="356"/>
      <c r="V61" s="356"/>
      <c r="W61" s="356"/>
      <c r="X61" s="356"/>
      <c r="Y61" s="427"/>
    </row>
    <row r="62" spans="1:27" ht="15" customHeight="1" x14ac:dyDescent="0.5">
      <c r="A62" s="146"/>
      <c r="B62" s="147"/>
      <c r="C62" s="147"/>
      <c r="D62" s="147"/>
      <c r="E62" s="147"/>
      <c r="F62" s="147"/>
      <c r="G62" s="147"/>
      <c r="H62" s="147"/>
      <c r="I62" s="147"/>
      <c r="J62" s="147"/>
      <c r="K62" s="147"/>
      <c r="L62" s="148"/>
      <c r="N62" s="146"/>
      <c r="O62" s="147"/>
      <c r="P62" s="147"/>
      <c r="Q62" s="147"/>
      <c r="R62" s="147"/>
      <c r="S62" s="147"/>
      <c r="T62" s="147"/>
      <c r="U62" s="147"/>
      <c r="V62" s="147"/>
      <c r="W62" s="147"/>
      <c r="X62" s="147"/>
      <c r="Y62" s="148"/>
    </row>
    <row r="63" spans="1:27" ht="45" customHeight="1" x14ac:dyDescent="0.5">
      <c r="A63" s="428"/>
      <c r="B63" s="429"/>
      <c r="C63" s="68" t="s">
        <v>461</v>
      </c>
      <c r="D63" s="68" t="s">
        <v>462</v>
      </c>
      <c r="E63" s="68" t="s">
        <v>463</v>
      </c>
      <c r="F63" s="68" t="s">
        <v>464</v>
      </c>
      <c r="G63" s="68" t="s">
        <v>465</v>
      </c>
      <c r="H63" s="68" t="s">
        <v>466</v>
      </c>
      <c r="I63" s="68" t="s">
        <v>467</v>
      </c>
      <c r="J63" s="68" t="s">
        <v>468</v>
      </c>
      <c r="K63" s="68" t="s">
        <v>469</v>
      </c>
      <c r="L63" s="274" t="s">
        <v>470</v>
      </c>
      <c r="N63" s="428"/>
      <c r="O63" s="429"/>
      <c r="P63" s="268" t="s">
        <v>559</v>
      </c>
      <c r="Q63" s="268" t="s">
        <v>560</v>
      </c>
      <c r="R63" s="268" t="s">
        <v>561</v>
      </c>
      <c r="S63" s="268" t="s">
        <v>113</v>
      </c>
      <c r="T63" s="268" t="s">
        <v>562</v>
      </c>
      <c r="U63" s="268" t="s">
        <v>563</v>
      </c>
      <c r="V63" s="268" t="s">
        <v>564</v>
      </c>
      <c r="W63" s="268" t="s">
        <v>565</v>
      </c>
      <c r="X63" s="268" t="s">
        <v>566</v>
      </c>
      <c r="Y63" s="274" t="s">
        <v>470</v>
      </c>
    </row>
    <row r="64" spans="1:27" ht="90" customHeight="1" x14ac:dyDescent="0.5">
      <c r="A64" s="358" t="s">
        <v>501</v>
      </c>
      <c r="B64" s="358"/>
      <c r="C64" s="251"/>
      <c r="D64" s="251"/>
      <c r="E64" s="251"/>
      <c r="F64" s="251"/>
      <c r="G64" s="252"/>
      <c r="H64" s="252"/>
      <c r="I64" s="252"/>
      <c r="J64" s="252"/>
      <c r="K64" s="252"/>
      <c r="L64" s="253"/>
      <c r="N64" s="358" t="s">
        <v>500</v>
      </c>
      <c r="O64" s="358"/>
      <c r="P64" s="251"/>
      <c r="Q64" s="251"/>
      <c r="R64" s="251"/>
      <c r="S64" s="251"/>
      <c r="T64" s="252"/>
      <c r="U64" s="252"/>
      <c r="V64" s="252"/>
      <c r="W64" s="252"/>
      <c r="X64" s="252"/>
      <c r="Y64" s="253"/>
    </row>
    <row r="65" spans="1:27" ht="270" customHeight="1" x14ac:dyDescent="0.5">
      <c r="A65" s="146"/>
      <c r="B65" s="147"/>
      <c r="C65" s="147"/>
      <c r="D65" s="147"/>
      <c r="E65" s="147"/>
      <c r="F65" s="147"/>
      <c r="G65" s="147"/>
      <c r="H65" s="147"/>
      <c r="I65" s="147"/>
      <c r="J65" s="147"/>
      <c r="K65" s="147"/>
      <c r="L65" s="148"/>
      <c r="N65" s="146"/>
      <c r="O65" s="147"/>
      <c r="P65" s="147"/>
      <c r="Q65" s="147"/>
      <c r="R65" s="147"/>
      <c r="S65" s="147"/>
      <c r="T65" s="147"/>
      <c r="U65" s="147"/>
      <c r="V65" s="147"/>
      <c r="W65" s="147"/>
      <c r="X65" s="147"/>
      <c r="Y65" s="148"/>
    </row>
    <row r="66" spans="1:27" ht="20" customHeight="1" x14ac:dyDescent="0.5">
      <c r="A66" s="412" t="s">
        <v>502</v>
      </c>
      <c r="B66" s="413"/>
      <c r="C66" s="413"/>
      <c r="D66" s="413"/>
      <c r="E66" s="413"/>
      <c r="F66" s="413"/>
      <c r="G66" s="413"/>
      <c r="H66" s="413"/>
      <c r="I66" s="413"/>
      <c r="J66" s="413"/>
      <c r="K66" s="413"/>
      <c r="L66" s="414"/>
      <c r="M66" s="119"/>
      <c r="N66" s="412" t="s">
        <v>511</v>
      </c>
      <c r="O66" s="413"/>
      <c r="P66" s="413"/>
      <c r="Q66" s="413"/>
      <c r="R66" s="413"/>
      <c r="S66" s="413"/>
      <c r="T66" s="413"/>
      <c r="U66" s="413"/>
      <c r="V66" s="413"/>
      <c r="W66" s="413"/>
      <c r="X66" s="413"/>
      <c r="Y66" s="414"/>
      <c r="Z66" s="135"/>
    </row>
    <row r="67" spans="1:27" ht="30" customHeight="1" x14ac:dyDescent="0.5">
      <c r="A67" s="225"/>
      <c r="B67" s="363" t="s">
        <v>503</v>
      </c>
      <c r="C67" s="363"/>
      <c r="D67" s="363"/>
      <c r="E67" s="363"/>
      <c r="F67" s="363"/>
      <c r="G67" s="363"/>
      <c r="H67" s="363"/>
      <c r="I67" s="363"/>
      <c r="J67" s="364"/>
      <c r="K67" s="389" t="s">
        <v>234</v>
      </c>
      <c r="L67" s="417"/>
      <c r="N67" s="225"/>
      <c r="O67" s="363" t="s">
        <v>516</v>
      </c>
      <c r="P67" s="363"/>
      <c r="Q67" s="363"/>
      <c r="R67" s="363"/>
      <c r="S67" s="363"/>
      <c r="T67" s="363"/>
      <c r="U67" s="363"/>
      <c r="V67" s="363"/>
      <c r="W67" s="364"/>
      <c r="X67" s="389" t="s">
        <v>234</v>
      </c>
      <c r="Y67" s="417"/>
    </row>
    <row r="68" spans="1:27" ht="45" customHeight="1" x14ac:dyDescent="0.5">
      <c r="A68" s="225"/>
      <c r="B68" s="415" t="s">
        <v>504</v>
      </c>
      <c r="C68" s="415"/>
      <c r="D68" s="415"/>
      <c r="E68" s="415"/>
      <c r="F68" s="415"/>
      <c r="G68" s="415"/>
      <c r="H68" s="415"/>
      <c r="I68" s="415"/>
      <c r="J68" s="415"/>
      <c r="K68" s="415"/>
      <c r="L68" s="416"/>
      <c r="N68" s="225"/>
      <c r="O68" s="415" t="s">
        <v>517</v>
      </c>
      <c r="P68" s="415"/>
      <c r="Q68" s="415"/>
      <c r="R68" s="415"/>
      <c r="S68" s="415"/>
      <c r="T68" s="415"/>
      <c r="U68" s="415"/>
      <c r="V68" s="415"/>
      <c r="W68" s="415"/>
      <c r="X68" s="415"/>
      <c r="Y68" s="416"/>
    </row>
    <row r="69" spans="1:27" ht="60" customHeight="1" x14ac:dyDescent="0.5">
      <c r="A69" s="225"/>
      <c r="B69" s="376" t="s">
        <v>505</v>
      </c>
      <c r="C69" s="376"/>
      <c r="D69" s="376"/>
      <c r="E69" s="376"/>
      <c r="F69" s="376"/>
      <c r="G69" s="376"/>
      <c r="H69" s="376"/>
      <c r="I69" s="376"/>
      <c r="J69" s="376"/>
      <c r="K69" s="376"/>
      <c r="L69" s="418"/>
      <c r="M69" s="119"/>
      <c r="N69" s="225"/>
      <c r="O69" s="376" t="s">
        <v>505</v>
      </c>
      <c r="P69" s="376"/>
      <c r="Q69" s="376"/>
      <c r="R69" s="376"/>
      <c r="S69" s="376"/>
      <c r="T69" s="376"/>
      <c r="U69" s="376"/>
      <c r="V69" s="376"/>
      <c r="W69" s="376"/>
      <c r="X69" s="376"/>
      <c r="Y69" s="418"/>
    </row>
    <row r="70" spans="1:27" s="69" customFormat="1" ht="120" customHeight="1" x14ac:dyDescent="0.5">
      <c r="A70" s="226"/>
      <c r="B70" s="409" t="s">
        <v>281</v>
      </c>
      <c r="C70" s="410"/>
      <c r="D70" s="410"/>
      <c r="E70" s="410"/>
      <c r="F70" s="410"/>
      <c r="G70" s="410"/>
      <c r="H70" s="410"/>
      <c r="I70" s="410"/>
      <c r="J70" s="410"/>
      <c r="K70" s="410"/>
      <c r="L70" s="411"/>
      <c r="M70" s="119"/>
      <c r="N70" s="226"/>
      <c r="O70" s="409" t="s">
        <v>281</v>
      </c>
      <c r="P70" s="410"/>
      <c r="Q70" s="410"/>
      <c r="R70" s="410"/>
      <c r="S70" s="410"/>
      <c r="T70" s="410"/>
      <c r="U70" s="410"/>
      <c r="V70" s="410"/>
      <c r="W70" s="410"/>
      <c r="X70" s="410"/>
      <c r="Y70" s="411"/>
      <c r="Z70" s="134"/>
      <c r="AA70" s="133"/>
    </row>
    <row r="71" spans="1:27" ht="30" customHeight="1" x14ac:dyDescent="0.5">
      <c r="A71" s="227"/>
      <c r="B71" s="376" t="s">
        <v>506</v>
      </c>
      <c r="C71" s="376"/>
      <c r="D71" s="376"/>
      <c r="E71" s="376"/>
      <c r="F71" s="376"/>
      <c r="G71" s="376"/>
      <c r="H71" s="376"/>
      <c r="I71" s="376"/>
      <c r="J71" s="376"/>
      <c r="K71" s="389" t="s">
        <v>234</v>
      </c>
      <c r="L71" s="417"/>
      <c r="M71" s="119"/>
      <c r="N71" s="227"/>
      <c r="O71" s="376" t="s">
        <v>506</v>
      </c>
      <c r="P71" s="376"/>
      <c r="Q71" s="376"/>
      <c r="R71" s="376"/>
      <c r="S71" s="376"/>
      <c r="T71" s="376"/>
      <c r="U71" s="376"/>
      <c r="V71" s="376"/>
      <c r="W71" s="376"/>
      <c r="X71" s="389" t="s">
        <v>234</v>
      </c>
      <c r="Y71" s="417"/>
    </row>
    <row r="72" spans="1:27" ht="30" customHeight="1" x14ac:dyDescent="0.5">
      <c r="A72" s="227"/>
      <c r="B72" s="376" t="s">
        <v>507</v>
      </c>
      <c r="C72" s="376"/>
      <c r="D72" s="376"/>
      <c r="E72" s="376"/>
      <c r="F72" s="376"/>
      <c r="G72" s="376"/>
      <c r="H72" s="376"/>
      <c r="I72" s="376"/>
      <c r="J72" s="376"/>
      <c r="K72" s="389" t="s">
        <v>234</v>
      </c>
      <c r="L72" s="417"/>
      <c r="M72" s="119"/>
      <c r="N72" s="227"/>
      <c r="O72" s="376" t="s">
        <v>507</v>
      </c>
      <c r="P72" s="376"/>
      <c r="Q72" s="376"/>
      <c r="R72" s="376"/>
      <c r="S72" s="376"/>
      <c r="T72" s="376"/>
      <c r="U72" s="376"/>
      <c r="V72" s="376"/>
      <c r="W72" s="376"/>
      <c r="X72" s="389" t="s">
        <v>234</v>
      </c>
      <c r="Y72" s="417"/>
    </row>
    <row r="73" spans="1:27" ht="20" customHeight="1" x14ac:dyDescent="0.5">
      <c r="A73" s="227"/>
      <c r="B73" s="376" t="s">
        <v>508</v>
      </c>
      <c r="C73" s="376"/>
      <c r="D73" s="376"/>
      <c r="E73" s="376"/>
      <c r="F73" s="376"/>
      <c r="G73" s="376"/>
      <c r="H73" s="376"/>
      <c r="I73" s="376"/>
      <c r="J73" s="376"/>
      <c r="K73" s="376"/>
      <c r="L73" s="418"/>
      <c r="M73" s="119"/>
      <c r="N73" s="227"/>
      <c r="O73" s="376" t="s">
        <v>508</v>
      </c>
      <c r="P73" s="376"/>
      <c r="Q73" s="376"/>
      <c r="R73" s="376"/>
      <c r="S73" s="376"/>
      <c r="T73" s="376"/>
      <c r="U73" s="376"/>
      <c r="V73" s="376"/>
      <c r="W73" s="376"/>
      <c r="X73" s="376"/>
      <c r="Y73" s="418"/>
    </row>
    <row r="74" spans="1:27" s="69" customFormat="1" ht="118.5" customHeight="1" thickBot="1" x14ac:dyDescent="0.55000000000000004">
      <c r="A74" s="228"/>
      <c r="B74" s="409" t="s">
        <v>281</v>
      </c>
      <c r="C74" s="410"/>
      <c r="D74" s="410"/>
      <c r="E74" s="410"/>
      <c r="F74" s="410"/>
      <c r="G74" s="410"/>
      <c r="H74" s="410"/>
      <c r="I74" s="410"/>
      <c r="J74" s="410"/>
      <c r="K74" s="410"/>
      <c r="L74" s="411"/>
      <c r="M74" s="119"/>
      <c r="N74" s="228"/>
      <c r="O74" s="409" t="s">
        <v>281</v>
      </c>
      <c r="P74" s="410"/>
      <c r="Q74" s="410"/>
      <c r="R74" s="410"/>
      <c r="S74" s="410"/>
      <c r="T74" s="410"/>
      <c r="U74" s="410"/>
      <c r="V74" s="410"/>
      <c r="W74" s="410"/>
      <c r="X74" s="410"/>
      <c r="Y74" s="411"/>
      <c r="Z74" s="134"/>
      <c r="AA74" s="133"/>
    </row>
    <row r="75" spans="1:27" ht="30" customHeight="1" x14ac:dyDescent="0.5">
      <c r="A75" s="345" t="s">
        <v>518</v>
      </c>
      <c r="B75" s="430"/>
      <c r="C75" s="430"/>
      <c r="D75" s="430"/>
      <c r="E75" s="430"/>
      <c r="F75" s="430"/>
      <c r="G75" s="430"/>
      <c r="H75" s="430"/>
      <c r="I75" s="430"/>
      <c r="J75" s="430"/>
      <c r="K75" s="430"/>
      <c r="L75" s="431"/>
      <c r="M75" s="119"/>
      <c r="N75" s="345" t="s">
        <v>518</v>
      </c>
      <c r="O75" s="430"/>
      <c r="P75" s="430"/>
      <c r="Q75" s="430"/>
      <c r="R75" s="430"/>
      <c r="S75" s="430"/>
      <c r="T75" s="430"/>
      <c r="U75" s="430"/>
      <c r="V75" s="430"/>
      <c r="W75" s="430"/>
      <c r="X75" s="430"/>
      <c r="Y75" s="431"/>
    </row>
  </sheetData>
  <sheetProtection algorithmName="SHA-256" hashValue="koYP8k003+vLLWiNcqx+ofeYE470XrHj/fp6cztGRug=" saltValue="Jq4pMpfGnIy/JTRZvpKClg==" spinCount="100000" sheet="1" formatRows="0"/>
  <mergeCells count="144">
    <mergeCell ref="N19:Y19"/>
    <mergeCell ref="N21:O21"/>
    <mergeCell ref="N22:O22"/>
    <mergeCell ref="N32:Y32"/>
    <mergeCell ref="N33:Y33"/>
    <mergeCell ref="N35:O35"/>
    <mergeCell ref="N36:O36"/>
    <mergeCell ref="O39:Y39"/>
    <mergeCell ref="O40:Y40"/>
    <mergeCell ref="O27:W27"/>
    <mergeCell ref="X27:Y27"/>
    <mergeCell ref="O28:W28"/>
    <mergeCell ref="X28:Y28"/>
    <mergeCell ref="N24:Y24"/>
    <mergeCell ref="O25:Y25"/>
    <mergeCell ref="N1:Y1"/>
    <mergeCell ref="N2:Y2"/>
    <mergeCell ref="N3:Y3"/>
    <mergeCell ref="N4:Y4"/>
    <mergeCell ref="N5:Y5"/>
    <mergeCell ref="N7:O7"/>
    <mergeCell ref="N8:O8"/>
    <mergeCell ref="N10:Y10"/>
    <mergeCell ref="N18:Y18"/>
    <mergeCell ref="O15:Y15"/>
    <mergeCell ref="O16:Y16"/>
    <mergeCell ref="O11:Y11"/>
    <mergeCell ref="O12:Y12"/>
    <mergeCell ref="O14:W14"/>
    <mergeCell ref="X14:Y14"/>
    <mergeCell ref="A3:L3"/>
    <mergeCell ref="A4:L4"/>
    <mergeCell ref="K67:L67"/>
    <mergeCell ref="A46:L46"/>
    <mergeCell ref="A47:L47"/>
    <mergeCell ref="A61:L61"/>
    <mergeCell ref="A22:B22"/>
    <mergeCell ref="A21:B21"/>
    <mergeCell ref="A35:B35"/>
    <mergeCell ref="A36:B36"/>
    <mergeCell ref="A50:B50"/>
    <mergeCell ref="A49:B49"/>
    <mergeCell ref="B15:L15"/>
    <mergeCell ref="B16:L16"/>
    <mergeCell ref="B11:L11"/>
    <mergeCell ref="B12:L12"/>
    <mergeCell ref="K14:L14"/>
    <mergeCell ref="B14:J14"/>
    <mergeCell ref="B27:J27"/>
    <mergeCell ref="K27:L27"/>
    <mergeCell ref="B28:J28"/>
    <mergeCell ref="K28:L28"/>
    <mergeCell ref="A24:L24"/>
    <mergeCell ref="B25:L25"/>
    <mergeCell ref="A75:L75"/>
    <mergeCell ref="N75:Y75"/>
    <mergeCell ref="A1:L1"/>
    <mergeCell ref="A10:L10"/>
    <mergeCell ref="A2:L2"/>
    <mergeCell ref="A8:B8"/>
    <mergeCell ref="A7:B7"/>
    <mergeCell ref="A18:L18"/>
    <mergeCell ref="A19:L19"/>
    <mergeCell ref="A5:L5"/>
    <mergeCell ref="A63:B63"/>
    <mergeCell ref="A64:B64"/>
    <mergeCell ref="A32:L32"/>
    <mergeCell ref="A33:L33"/>
    <mergeCell ref="A60:L60"/>
    <mergeCell ref="B39:L39"/>
    <mergeCell ref="B40:L40"/>
    <mergeCell ref="B41:J41"/>
    <mergeCell ref="K41:L41"/>
    <mergeCell ref="B42:J42"/>
    <mergeCell ref="B13:J13"/>
    <mergeCell ref="K13:L13"/>
    <mergeCell ref="O13:W13"/>
    <mergeCell ref="X13:Y13"/>
    <mergeCell ref="B26:L26"/>
    <mergeCell ref="O26:Y26"/>
    <mergeCell ref="B53:L53"/>
    <mergeCell ref="O53:Y53"/>
    <mergeCell ref="B54:L54"/>
    <mergeCell ref="O54:Y54"/>
    <mergeCell ref="B55:J55"/>
    <mergeCell ref="K55:L55"/>
    <mergeCell ref="O55:W55"/>
    <mergeCell ref="X55:Y55"/>
    <mergeCell ref="B29:L29"/>
    <mergeCell ref="O29:Y29"/>
    <mergeCell ref="B30:L30"/>
    <mergeCell ref="O30:Y30"/>
    <mergeCell ref="A38:L38"/>
    <mergeCell ref="N38:Y38"/>
    <mergeCell ref="K42:L42"/>
    <mergeCell ref="B43:L43"/>
    <mergeCell ref="B44:L44"/>
    <mergeCell ref="A52:L52"/>
    <mergeCell ref="O41:W41"/>
    <mergeCell ref="X41:Y41"/>
    <mergeCell ref="O42:W42"/>
    <mergeCell ref="X42:Y42"/>
    <mergeCell ref="O43:Y43"/>
    <mergeCell ref="O44:Y44"/>
    <mergeCell ref="B58:L58"/>
    <mergeCell ref="O58:Y58"/>
    <mergeCell ref="B69:L69"/>
    <mergeCell ref="O69:Y69"/>
    <mergeCell ref="B56:J56"/>
    <mergeCell ref="K56:L56"/>
    <mergeCell ref="O56:W56"/>
    <mergeCell ref="X56:Y56"/>
    <mergeCell ref="B57:L57"/>
    <mergeCell ref="O57:Y57"/>
    <mergeCell ref="X67:Y67"/>
    <mergeCell ref="N46:Y46"/>
    <mergeCell ref="N47:Y47"/>
    <mergeCell ref="N49:O49"/>
    <mergeCell ref="N50:O50"/>
    <mergeCell ref="N52:Y52"/>
    <mergeCell ref="N60:Y60"/>
    <mergeCell ref="N61:Y61"/>
    <mergeCell ref="N63:O63"/>
    <mergeCell ref="N64:O64"/>
    <mergeCell ref="B74:L74"/>
    <mergeCell ref="O74:Y74"/>
    <mergeCell ref="A66:L66"/>
    <mergeCell ref="N66:Y66"/>
    <mergeCell ref="B67:J67"/>
    <mergeCell ref="B68:L68"/>
    <mergeCell ref="O67:W67"/>
    <mergeCell ref="O68:Y68"/>
    <mergeCell ref="B72:J72"/>
    <mergeCell ref="K72:L72"/>
    <mergeCell ref="O72:W72"/>
    <mergeCell ref="X72:Y72"/>
    <mergeCell ref="B73:L73"/>
    <mergeCell ref="O73:Y73"/>
    <mergeCell ref="B70:L70"/>
    <mergeCell ref="O70:Y70"/>
    <mergeCell ref="B71:J71"/>
    <mergeCell ref="K71:L71"/>
    <mergeCell ref="O71:W71"/>
    <mergeCell ref="X71:Y71"/>
  </mergeCells>
  <phoneticPr fontId="15" type="noConversion"/>
  <conditionalFormatting sqref="B68">
    <cfRule type="expression" dxfId="229" priority="215">
      <formula>$K$67="Non"</formula>
    </cfRule>
  </conditionalFormatting>
  <conditionalFormatting sqref="O68">
    <cfRule type="expression" dxfId="228" priority="205">
      <formula>$X$67="Non"</formula>
    </cfRule>
  </conditionalFormatting>
  <conditionalFormatting sqref="B14:L15">
    <cfRule type="expression" dxfId="227" priority="87">
      <formula>$K$13="Oui"</formula>
    </cfRule>
  </conditionalFormatting>
  <conditionalFormatting sqref="O14:Y15">
    <cfRule type="expression" dxfId="226" priority="75">
      <formula>$X$13="Oui"</formula>
    </cfRule>
  </conditionalFormatting>
  <conditionalFormatting sqref="B72:L74">
    <cfRule type="expression" dxfId="225" priority="29">
      <formula>$K$71="Oui"</formula>
    </cfRule>
  </conditionalFormatting>
  <conditionalFormatting sqref="O72:Y74">
    <cfRule type="expression" dxfId="224" priority="3">
      <formula>$X$71="Oui"</formula>
    </cfRule>
  </conditionalFormatting>
  <conditionalFormatting sqref="B15:L15">
    <cfRule type="expression" dxfId="223" priority="74">
      <formula>$K$14="Oui"</formula>
    </cfRule>
  </conditionalFormatting>
  <conditionalFormatting sqref="O15:Y15">
    <cfRule type="expression" dxfId="222" priority="65">
      <formula>$X$14="Oui"</formula>
    </cfRule>
  </conditionalFormatting>
  <conditionalFormatting sqref="B73:L74">
    <cfRule type="expression" dxfId="221" priority="2">
      <formula>$K$72="Oui"</formula>
    </cfRule>
  </conditionalFormatting>
  <conditionalFormatting sqref="O73:Y74">
    <cfRule type="expression" dxfId="220" priority="1">
      <formula>$X$72="Oui"</formula>
    </cfRule>
  </conditionalFormatting>
  <conditionalFormatting sqref="B28:L30">
    <cfRule type="expression" dxfId="219" priority="48">
      <formula>$K$27="Oui"</formula>
    </cfRule>
  </conditionalFormatting>
  <conditionalFormatting sqref="B29:L30">
    <cfRule type="expression" dxfId="218" priority="47">
      <formula>$K$28="Oui"</formula>
    </cfRule>
  </conditionalFormatting>
  <conditionalFormatting sqref="B42:L44">
    <cfRule type="expression" dxfId="217" priority="39">
      <formula>$K$41="Oui"</formula>
    </cfRule>
  </conditionalFormatting>
  <conditionalFormatting sqref="B43:L44">
    <cfRule type="expression" dxfId="216" priority="18">
      <formula>$K$42="Oui"</formula>
    </cfRule>
  </conditionalFormatting>
  <conditionalFormatting sqref="B56:L58">
    <cfRule type="expression" dxfId="215" priority="12">
      <formula>$K$55="Oui"</formula>
    </cfRule>
  </conditionalFormatting>
  <conditionalFormatting sqref="B57:L58">
    <cfRule type="expression" dxfId="214" priority="11">
      <formula>$K$56="Oui"</formula>
    </cfRule>
  </conditionalFormatting>
  <conditionalFormatting sqref="O28:Y30">
    <cfRule type="expression" dxfId="213" priority="23">
      <formula>$X$27="Oui"</formula>
    </cfRule>
  </conditionalFormatting>
  <conditionalFormatting sqref="O29:Y30">
    <cfRule type="expression" dxfId="212" priority="21">
      <formula>$X$28="Oui"</formula>
    </cfRule>
  </conditionalFormatting>
  <conditionalFormatting sqref="O42:Y44">
    <cfRule type="expression" dxfId="211" priority="15">
      <formula>$X$41="Oui"</formula>
    </cfRule>
  </conditionalFormatting>
  <conditionalFormatting sqref="O43:Y44">
    <cfRule type="expression" dxfId="210" priority="13">
      <formula>$X$42="Oui"</formula>
    </cfRule>
  </conditionalFormatting>
  <conditionalFormatting sqref="O56:Y58">
    <cfRule type="expression" dxfId="209" priority="6">
      <formula>$X$55="Oui"</formula>
    </cfRule>
  </conditionalFormatting>
  <conditionalFormatting sqref="O57:Y58">
    <cfRule type="expression" dxfId="208" priority="5">
      <formula>$X$56="Oui"</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30" id="{6B9FDE0E-CE10-45C6-8F3B-F16C97F1A5C1}">
            <xm:f>'Worksheet - Section 3 Step 4'!$I$7=2</xm:f>
            <x14:dxf>
              <font>
                <color auto="1"/>
              </font>
              <fill>
                <patternFill patternType="none">
                  <bgColor auto="1"/>
                </patternFill>
              </fill>
            </x14:dxf>
          </x14:cfRule>
          <xm:sqref>F8</xm:sqref>
        </x14:conditionalFormatting>
        <x14:conditionalFormatting xmlns:xm="http://schemas.microsoft.com/office/excel/2006/main">
          <x14:cfRule type="expression" priority="199" id="{6A5938AD-D9FD-470B-AE18-81F7DF9DF046}">
            <xm:f>'Worksheet - Section 3 Step 4'!$I$8=2</xm:f>
            <x14:dxf>
              <font>
                <color auto="1"/>
              </font>
              <fill>
                <patternFill patternType="none">
                  <bgColor auto="1"/>
                </patternFill>
              </fill>
            </x14:dxf>
          </x14:cfRule>
          <xm:sqref>E8</xm:sqref>
        </x14:conditionalFormatting>
        <x14:conditionalFormatting xmlns:xm="http://schemas.microsoft.com/office/excel/2006/main">
          <x14:cfRule type="expression" priority="200" id="{5F836C8B-3349-4E46-B5B0-0EB54DD44901}">
            <xm:f>'Worksheet - Section 3 Step 4'!$I$9=2</xm:f>
            <x14:dxf>
              <font>
                <color auto="1"/>
              </font>
              <fill>
                <patternFill patternType="none">
                  <bgColor auto="1"/>
                </patternFill>
              </fill>
            </x14:dxf>
          </x14:cfRule>
          <xm:sqref>D8</xm:sqref>
        </x14:conditionalFormatting>
        <x14:conditionalFormatting xmlns:xm="http://schemas.microsoft.com/office/excel/2006/main">
          <x14:cfRule type="expression" priority="201" id="{0EC2AA73-101C-45AF-88A6-2BC948B2EB81}">
            <xm:f>'Worksheet - Section 3 Step 4'!$I$10=2</xm:f>
            <x14:dxf>
              <font>
                <color auto="1"/>
              </font>
              <fill>
                <patternFill patternType="none">
                  <bgColor auto="1"/>
                </patternFill>
              </fill>
            </x14:dxf>
          </x14:cfRule>
          <xm:sqref>C8</xm:sqref>
        </x14:conditionalFormatting>
        <x14:conditionalFormatting xmlns:xm="http://schemas.microsoft.com/office/excel/2006/main">
          <x14:cfRule type="expression" priority="197" id="{644820B0-E609-4469-A6FC-B76867955916}">
            <xm:f>'Worksheet - Section 3 Step 4'!$I$11=2</xm:f>
            <x14:dxf>
              <font>
                <color theme="1"/>
              </font>
              <fill>
                <patternFill patternType="none">
                  <bgColor auto="1"/>
                </patternFill>
              </fill>
            </x14:dxf>
          </x14:cfRule>
          <xm:sqref>L8</xm:sqref>
        </x14:conditionalFormatting>
        <x14:conditionalFormatting xmlns:xm="http://schemas.microsoft.com/office/excel/2006/main">
          <x14:cfRule type="expression" priority="193" id="{0A8F54CA-F64C-475B-B635-79A129F807D1}">
            <xm:f>'Worksheet - Section 3 Step 4'!$I$15=2</xm:f>
            <x14:dxf>
              <font>
                <color auto="1"/>
              </font>
              <fill>
                <patternFill patternType="none">
                  <bgColor auto="1"/>
                </patternFill>
              </fill>
            </x14:dxf>
          </x14:cfRule>
          <xm:sqref>F22</xm:sqref>
        </x14:conditionalFormatting>
        <x14:conditionalFormatting xmlns:xm="http://schemas.microsoft.com/office/excel/2006/main">
          <x14:cfRule type="expression" priority="194" id="{5EB7EFC9-FBFF-40FF-96A0-EE68AA392991}">
            <xm:f>'Worksheet - Section 3 Step 4'!$I$16=2</xm:f>
            <x14:dxf>
              <font>
                <color auto="1"/>
              </font>
              <fill>
                <patternFill patternType="none">
                  <bgColor auto="1"/>
                </patternFill>
              </fill>
            </x14:dxf>
          </x14:cfRule>
          <xm:sqref>E22</xm:sqref>
        </x14:conditionalFormatting>
        <x14:conditionalFormatting xmlns:xm="http://schemas.microsoft.com/office/excel/2006/main">
          <x14:cfRule type="expression" priority="195" id="{96DAD95D-7961-4A49-812C-6E70D62EE9A9}">
            <xm:f>'Worksheet - Section 3 Step 4'!$I$17=2</xm:f>
            <x14:dxf>
              <font>
                <color auto="1"/>
              </font>
              <fill>
                <patternFill patternType="none">
                  <bgColor auto="1"/>
                </patternFill>
              </fill>
            </x14:dxf>
          </x14:cfRule>
          <xm:sqref>D22</xm:sqref>
        </x14:conditionalFormatting>
        <x14:conditionalFormatting xmlns:xm="http://schemas.microsoft.com/office/excel/2006/main">
          <x14:cfRule type="expression" priority="196" id="{465FEBB5-1CC7-4058-B9C1-BAA5EF8203B9}">
            <xm:f>'Worksheet - Section 3 Step 4'!$I$18=2</xm:f>
            <x14:dxf>
              <font>
                <color auto="1"/>
              </font>
              <fill>
                <patternFill patternType="none">
                  <bgColor auto="1"/>
                </patternFill>
              </fill>
            </x14:dxf>
          </x14:cfRule>
          <xm:sqref>C22</xm:sqref>
        </x14:conditionalFormatting>
        <x14:conditionalFormatting xmlns:xm="http://schemas.microsoft.com/office/excel/2006/main">
          <x14:cfRule type="expression" priority="192" id="{C091D3BE-4FA0-4F03-AE99-59CF892BA113}">
            <xm:f>'Worksheet - Section 3 Step 4'!$I$19=2</xm:f>
            <x14:dxf>
              <font>
                <color theme="1"/>
              </font>
              <fill>
                <patternFill patternType="none">
                  <bgColor auto="1"/>
                </patternFill>
              </fill>
            </x14:dxf>
          </x14:cfRule>
          <xm:sqref>L22</xm:sqref>
        </x14:conditionalFormatting>
        <x14:conditionalFormatting xmlns:xm="http://schemas.microsoft.com/office/excel/2006/main">
          <x14:cfRule type="expression" priority="188" id="{8247AB88-178F-46AE-B3C9-A89C57BCE3AA}">
            <xm:f>'Worksheet - Section 3 Step 4'!$I$23=2</xm:f>
            <x14:dxf>
              <font>
                <color auto="1"/>
              </font>
              <fill>
                <patternFill patternType="none">
                  <bgColor auto="1"/>
                </patternFill>
              </fill>
            </x14:dxf>
          </x14:cfRule>
          <xm:sqref>F36</xm:sqref>
        </x14:conditionalFormatting>
        <x14:conditionalFormatting xmlns:xm="http://schemas.microsoft.com/office/excel/2006/main">
          <x14:cfRule type="expression" priority="189" id="{AC256F11-801E-492C-9756-E300866E4BD6}">
            <xm:f>'Worksheet - Section 3 Step 4'!$I$24=2</xm:f>
            <x14:dxf>
              <font>
                <color auto="1"/>
              </font>
              <fill>
                <patternFill patternType="none">
                  <bgColor auto="1"/>
                </patternFill>
              </fill>
            </x14:dxf>
          </x14:cfRule>
          <xm:sqref>E36</xm:sqref>
        </x14:conditionalFormatting>
        <x14:conditionalFormatting xmlns:xm="http://schemas.microsoft.com/office/excel/2006/main">
          <x14:cfRule type="expression" priority="190" id="{773744E5-C51F-42F0-B080-7BAECFF6A057}">
            <xm:f>'Worksheet - Section 3 Step 4'!$I$25=2</xm:f>
            <x14:dxf>
              <font>
                <color auto="1"/>
              </font>
              <fill>
                <patternFill patternType="none">
                  <bgColor auto="1"/>
                </patternFill>
              </fill>
            </x14:dxf>
          </x14:cfRule>
          <xm:sqref>D36</xm:sqref>
        </x14:conditionalFormatting>
        <x14:conditionalFormatting xmlns:xm="http://schemas.microsoft.com/office/excel/2006/main">
          <x14:cfRule type="expression" priority="191" id="{AF5E7E53-274E-48B5-947C-1DAFD5FA2D9C}">
            <xm:f>'Worksheet - Section 3 Step 4'!$I$26=2</xm:f>
            <x14:dxf>
              <font>
                <color auto="1"/>
              </font>
              <fill>
                <patternFill patternType="none">
                  <bgColor auto="1"/>
                </patternFill>
              </fill>
            </x14:dxf>
          </x14:cfRule>
          <xm:sqref>C36</xm:sqref>
        </x14:conditionalFormatting>
        <x14:conditionalFormatting xmlns:xm="http://schemas.microsoft.com/office/excel/2006/main">
          <x14:cfRule type="expression" priority="187" id="{03BE4AEC-C28E-4756-90AF-889264E08C45}">
            <xm:f>'Worksheet - Section 3 Step 4'!$I$27=2</xm:f>
            <x14:dxf>
              <font>
                <color theme="1"/>
              </font>
              <fill>
                <patternFill patternType="none">
                  <bgColor auto="1"/>
                </patternFill>
              </fill>
            </x14:dxf>
          </x14:cfRule>
          <xm:sqref>L36</xm:sqref>
        </x14:conditionalFormatting>
        <x14:conditionalFormatting xmlns:xm="http://schemas.microsoft.com/office/excel/2006/main">
          <x14:cfRule type="expression" priority="178" id="{43E95C3A-E1CF-4056-BE5A-0EE9E9909E0E}">
            <xm:f>'Worksheet - Section 3 Step 4'!$I$39=2</xm:f>
            <x14:dxf>
              <font>
                <color auto="1"/>
              </font>
              <fill>
                <patternFill patternType="none">
                  <bgColor auto="1"/>
                </patternFill>
              </fill>
            </x14:dxf>
          </x14:cfRule>
          <xm:sqref>F64</xm:sqref>
        </x14:conditionalFormatting>
        <x14:conditionalFormatting xmlns:xm="http://schemas.microsoft.com/office/excel/2006/main">
          <x14:cfRule type="expression" priority="179" id="{F35D449E-3BDF-4C4E-9594-0CD1FD0F65BA}">
            <xm:f>'Worksheet - Section 3 Step 4'!$I$40=2</xm:f>
            <x14:dxf>
              <font>
                <color auto="1"/>
              </font>
              <fill>
                <patternFill patternType="none">
                  <bgColor auto="1"/>
                </patternFill>
              </fill>
            </x14:dxf>
          </x14:cfRule>
          <xm:sqref>E64</xm:sqref>
        </x14:conditionalFormatting>
        <x14:conditionalFormatting xmlns:xm="http://schemas.microsoft.com/office/excel/2006/main">
          <x14:cfRule type="expression" priority="180" id="{4B40969B-9825-4557-9FF6-F5DB0C5B6DEE}">
            <xm:f>'Worksheet - Section 3 Step 4'!$I$41=2</xm:f>
            <x14:dxf>
              <font>
                <color auto="1"/>
              </font>
              <fill>
                <patternFill patternType="none">
                  <bgColor auto="1"/>
                </patternFill>
              </fill>
            </x14:dxf>
          </x14:cfRule>
          <xm:sqref>D64</xm:sqref>
        </x14:conditionalFormatting>
        <x14:conditionalFormatting xmlns:xm="http://schemas.microsoft.com/office/excel/2006/main">
          <x14:cfRule type="expression" priority="181" id="{25498510-EBC3-4C10-8D71-255E5933E354}">
            <xm:f>'Worksheet - Section 3 Step 4'!$I$42=2</xm:f>
            <x14:dxf>
              <font>
                <color auto="1"/>
              </font>
              <fill>
                <patternFill patternType="none">
                  <bgColor auto="1"/>
                </patternFill>
              </fill>
            </x14:dxf>
          </x14:cfRule>
          <xm:sqref>C64</xm:sqref>
        </x14:conditionalFormatting>
        <x14:conditionalFormatting xmlns:xm="http://schemas.microsoft.com/office/excel/2006/main">
          <x14:cfRule type="expression" priority="177" id="{463713B5-AD84-48F7-877E-10E32157375E}">
            <xm:f>'Worksheet - Section 3 Step 4'!$I$43=2</xm:f>
            <x14:dxf>
              <font>
                <color theme="1"/>
              </font>
              <fill>
                <patternFill patternType="none">
                  <bgColor auto="1"/>
                </patternFill>
              </fill>
            </x14:dxf>
          </x14:cfRule>
          <xm:sqref>L64</xm:sqref>
        </x14:conditionalFormatting>
        <x14:conditionalFormatting xmlns:xm="http://schemas.microsoft.com/office/excel/2006/main">
          <x14:cfRule type="expression" priority="173" id="{A32FD126-4113-4463-88C9-CC9BEF9FC253}">
            <xm:f>'Worksheet - Section 3 Step 4'!$I$31=2</xm:f>
            <x14:dxf>
              <font>
                <color auto="1"/>
              </font>
              <fill>
                <patternFill patternType="none">
                  <bgColor auto="1"/>
                </patternFill>
              </fill>
            </x14:dxf>
          </x14:cfRule>
          <xm:sqref>F50</xm:sqref>
        </x14:conditionalFormatting>
        <x14:conditionalFormatting xmlns:xm="http://schemas.microsoft.com/office/excel/2006/main">
          <x14:cfRule type="expression" priority="174" id="{0ED65438-C399-4C78-B810-7D3021E6E6EE}">
            <xm:f>'Worksheet - Section 3 Step 4'!$I$32=2</xm:f>
            <x14:dxf>
              <font>
                <color auto="1"/>
              </font>
              <fill>
                <patternFill patternType="none">
                  <bgColor auto="1"/>
                </patternFill>
              </fill>
            </x14:dxf>
          </x14:cfRule>
          <xm:sqref>E50</xm:sqref>
        </x14:conditionalFormatting>
        <x14:conditionalFormatting xmlns:xm="http://schemas.microsoft.com/office/excel/2006/main">
          <x14:cfRule type="expression" priority="175" id="{BCAC6B7D-314B-46BD-88DE-86C93C4FD2F5}">
            <xm:f>'Worksheet - Section 3 Step 4'!$I$33=2</xm:f>
            <x14:dxf>
              <font>
                <color auto="1"/>
              </font>
              <fill>
                <patternFill patternType="none">
                  <bgColor auto="1"/>
                </patternFill>
              </fill>
            </x14:dxf>
          </x14:cfRule>
          <xm:sqref>D50</xm:sqref>
        </x14:conditionalFormatting>
        <x14:conditionalFormatting xmlns:xm="http://schemas.microsoft.com/office/excel/2006/main">
          <x14:cfRule type="expression" priority="176" id="{D0C0EAD8-FF0F-481B-A4BD-E94CF4EC29CE}">
            <xm:f>'Worksheet - Section 3 Step 4'!$I$34=2</xm:f>
            <x14:dxf>
              <font>
                <color auto="1"/>
              </font>
              <fill>
                <patternFill patternType="none">
                  <bgColor auto="1"/>
                </patternFill>
              </fill>
            </x14:dxf>
          </x14:cfRule>
          <xm:sqref>C50</xm:sqref>
        </x14:conditionalFormatting>
        <x14:conditionalFormatting xmlns:xm="http://schemas.microsoft.com/office/excel/2006/main">
          <x14:cfRule type="expression" priority="172" id="{B6FD7777-0555-4113-B346-32664901BD46}">
            <xm:f>'Worksheet - Section 3 Step 4'!$I$35=2</xm:f>
            <x14:dxf>
              <font>
                <color theme="1"/>
              </font>
              <fill>
                <patternFill patternType="none">
                  <bgColor auto="1"/>
                </patternFill>
              </fill>
            </x14:dxf>
          </x14:cfRule>
          <xm:sqref>L50</xm:sqref>
        </x14:conditionalFormatting>
        <x14:conditionalFormatting xmlns:xm="http://schemas.microsoft.com/office/excel/2006/main">
          <x14:cfRule type="expression" priority="155" id="{89D206F3-490F-4E58-A898-18DC92C6663F}">
            <xm:f>IF(AND('Worksheet - Reference'!$B$5=TRUE,'Worksheet - Section 3 Step 4'!$I$7=2),TRUE,FALSE)</xm:f>
            <x14:dxf>
              <font>
                <color theme="1"/>
              </font>
              <fill>
                <patternFill>
                  <bgColor rgb="FFE2EDDF"/>
                </patternFill>
              </fill>
            </x14:dxf>
          </x14:cfRule>
          <xm:sqref>B13:J13</xm:sqref>
        </x14:conditionalFormatting>
        <x14:conditionalFormatting xmlns:xm="http://schemas.microsoft.com/office/excel/2006/main">
          <x14:cfRule type="expression" priority="154" id="{C4D01C9E-53E6-44AC-8E79-BDFCCED0F12A}">
            <xm:f>IF(AND('Worksheet - Reference'!$B$5=TRUE,'Worksheet - Section 3 Step 4'!$I$7=2),TRUE,FALSE)</xm:f>
            <x14:dxf>
              <font>
                <color auto="1"/>
              </font>
              <fill>
                <patternFill>
                  <bgColor rgb="FFDACCEA"/>
                </patternFill>
              </fill>
            </x14:dxf>
          </x14:cfRule>
          <xm:sqref>K13:L13</xm:sqref>
        </x14:conditionalFormatting>
        <x14:conditionalFormatting xmlns:xm="http://schemas.microsoft.com/office/excel/2006/main">
          <x14:cfRule type="expression" priority="126" id="{AAAB1793-BEB0-4BAE-B2F5-82BF121EDC7F}">
            <xm:f>'Worksheet - Section 3 Step 4'!$R$7=2</xm:f>
            <x14:dxf>
              <font>
                <color theme="1"/>
              </font>
              <fill>
                <patternFill patternType="solid">
                  <bgColor rgb="FFE2EDDF"/>
                </patternFill>
              </fill>
            </x14:dxf>
          </x14:cfRule>
          <xm:sqref>N5 O11 N10:N16 O14:O15</xm:sqref>
        </x14:conditionalFormatting>
        <x14:conditionalFormatting xmlns:xm="http://schemas.microsoft.com/office/excel/2006/main">
          <x14:cfRule type="expression" priority="118" id="{76A671BC-84AC-456F-AD64-831FC4FDF4E7}">
            <xm:f>'Worksheet - Section 3 Step 4'!$R$7=2</xm:f>
            <x14:dxf>
              <font>
                <color theme="1"/>
              </font>
              <fill>
                <patternFill patternType="solid">
                  <bgColor rgb="FFDACCEA"/>
                </patternFill>
              </fill>
            </x14:dxf>
          </x14:cfRule>
          <xm:sqref>X14</xm:sqref>
        </x14:conditionalFormatting>
        <x14:conditionalFormatting xmlns:xm="http://schemas.microsoft.com/office/excel/2006/main">
          <x14:cfRule type="expression" priority="148" id="{9A9D3A8A-14A8-4183-A46B-8E2DB5DF8C32}">
            <xm:f>IF(AND('Worksheet - Reference'!$B$5=TRUE,'Worksheet - Section 3 Step 4'!$R$7=2),TRUE,FALSE)</xm:f>
            <x14:dxf>
              <font>
                <color theme="1"/>
              </font>
              <fill>
                <patternFill>
                  <bgColor rgb="FFE2EDDF"/>
                </patternFill>
              </fill>
            </x14:dxf>
          </x14:cfRule>
          <xm:sqref>O13:W13</xm:sqref>
        </x14:conditionalFormatting>
        <x14:conditionalFormatting xmlns:xm="http://schemas.microsoft.com/office/excel/2006/main">
          <x14:cfRule type="expression" priority="147" id="{9B78E308-2591-4AE7-B033-F95F3811DBAD}">
            <xm:f>IF(AND('Worksheet - Reference'!$B$5=TRUE,'Worksheet - Section 3 Step 4'!$R$7=2),TRUE,FALSE)</xm:f>
            <x14:dxf>
              <font>
                <color auto="1"/>
              </font>
              <fill>
                <patternFill>
                  <bgColor rgb="FFDACCEA"/>
                </patternFill>
              </fill>
            </x14:dxf>
          </x14:cfRule>
          <xm:sqref>X13:Y13</xm:sqref>
        </x14:conditionalFormatting>
        <x14:conditionalFormatting xmlns:xm="http://schemas.microsoft.com/office/excel/2006/main">
          <x14:cfRule type="expression" priority="134" id="{795F681A-4493-4964-BF7A-15AABAF1B9E2}">
            <xm:f>IF(AND('Worksheet - Reference'!$B$5=TRUE,'Worksheet - Section 3 Step 4'!$I$39=2),TRUE,FALSE)</xm:f>
            <x14:dxf>
              <font>
                <color theme="1"/>
              </font>
              <fill>
                <patternFill>
                  <bgColor rgb="FFE2EDDF"/>
                </patternFill>
              </fill>
            </x14:dxf>
          </x14:cfRule>
          <xm:sqref>B71:J71</xm:sqref>
        </x14:conditionalFormatting>
        <x14:conditionalFormatting xmlns:xm="http://schemas.microsoft.com/office/excel/2006/main">
          <x14:cfRule type="expression" priority="133" id="{A2A111F2-8781-427B-BD4C-B115A3574DDD}">
            <xm:f>IF(AND('Worksheet - Reference'!$B$5=TRUE,'Worksheet - Section 3 Step 4'!$I$39=2),TRUE,FALSE)</xm:f>
            <x14:dxf>
              <font>
                <color auto="1"/>
              </font>
              <fill>
                <patternFill>
                  <bgColor rgb="FFDACCEA"/>
                </patternFill>
              </fill>
            </x14:dxf>
          </x14:cfRule>
          <xm:sqref>K71:L71</xm:sqref>
        </x14:conditionalFormatting>
        <x14:conditionalFormatting xmlns:xm="http://schemas.microsoft.com/office/excel/2006/main">
          <x14:cfRule type="expression" priority="132" id="{1F8A4410-A982-4AF0-BEA0-89E8A65DEE6C}">
            <xm:f>IF(AND('Worksheet - Reference'!$B$5=TRUE,'Worksheet - Section 3 Step 4'!$R$39=2),TRUE,FALSE)</xm:f>
            <x14:dxf>
              <font>
                <color theme="1"/>
              </font>
              <fill>
                <patternFill>
                  <bgColor rgb="FFE2EDDF"/>
                </patternFill>
              </fill>
            </x14:dxf>
          </x14:cfRule>
          <xm:sqref>O71:W71</xm:sqref>
        </x14:conditionalFormatting>
        <x14:conditionalFormatting xmlns:xm="http://schemas.microsoft.com/office/excel/2006/main">
          <x14:cfRule type="expression" priority="131" id="{B8D598EF-42D0-41F5-9C4C-C89D49AE023D}">
            <xm:f>IF(AND('Worksheet - Reference'!$B$5=TRUE,'Worksheet - Section 3 Step 4'!$R$39=2),TRUE,FALSE)</xm:f>
            <x14:dxf>
              <font>
                <color auto="1"/>
              </font>
              <fill>
                <patternFill>
                  <bgColor rgb="FFDACCEA"/>
                </patternFill>
              </fill>
            </x14:dxf>
          </x14:cfRule>
          <xm:sqref>X71:Y71</xm:sqref>
        </x14:conditionalFormatting>
        <x14:conditionalFormatting xmlns:xm="http://schemas.microsoft.com/office/excel/2006/main">
          <x14:cfRule type="expression" priority="127" id="{F75D248C-38A5-4911-B8F6-954638C85050}">
            <xm:f>'Worksheet - Section 3 Step 4'!$I$15=2</xm:f>
            <x14:dxf>
              <font>
                <color theme="1"/>
              </font>
              <fill>
                <patternFill patternType="solid">
                  <bgColor rgb="FFE2EDDF"/>
                </patternFill>
              </fill>
            </x14:dxf>
          </x14:cfRule>
          <xm:sqref>A19</xm:sqref>
        </x14:conditionalFormatting>
        <x14:conditionalFormatting xmlns:xm="http://schemas.microsoft.com/office/excel/2006/main">
          <x14:cfRule type="expression" priority="128" id="{B9770B80-FB01-4115-9119-B7F7D195A6EC}">
            <xm:f>'Worksheet - Section 3 Step 4'!$I$23=2</xm:f>
            <x14:dxf>
              <font>
                <color theme="1"/>
              </font>
              <fill>
                <patternFill patternType="solid">
                  <bgColor rgb="FFE2EDDF"/>
                </patternFill>
              </fill>
            </x14:dxf>
          </x14:cfRule>
          <xm:sqref>A33</xm:sqref>
        </x14:conditionalFormatting>
        <x14:conditionalFormatting xmlns:xm="http://schemas.microsoft.com/office/excel/2006/main">
          <x14:cfRule type="expression" priority="129" id="{88647CB1-BF76-46A2-9FA1-A3FEA68F70D3}">
            <xm:f>'Worksheet - Section 3 Step 4'!$I$31=2</xm:f>
            <x14:dxf>
              <font>
                <color theme="1"/>
              </font>
              <fill>
                <patternFill patternType="solid">
                  <bgColor rgb="FFE2EDDF"/>
                </patternFill>
              </fill>
            </x14:dxf>
          </x14:cfRule>
          <xm:sqref>A47</xm:sqref>
        </x14:conditionalFormatting>
        <x14:conditionalFormatting xmlns:xm="http://schemas.microsoft.com/office/excel/2006/main">
          <x14:cfRule type="expression" priority="80" id="{92186243-E5F6-4210-9C83-11A14E57B2F7}">
            <xm:f>'Worksheet - Section 3 Step 4'!$I$39=2</xm:f>
            <x14:dxf>
              <font>
                <color theme="1"/>
              </font>
              <fill>
                <patternFill patternType="solid">
                  <bgColor rgb="FFE2EDDF"/>
                </patternFill>
              </fill>
            </x14:dxf>
          </x14:cfRule>
          <xm:sqref>A61 B67 B69 A66:A74 B72:B73</xm:sqref>
        </x14:conditionalFormatting>
        <x14:conditionalFormatting xmlns:xm="http://schemas.microsoft.com/office/excel/2006/main">
          <x14:cfRule type="expression" priority="78" id="{6786164A-80A5-43DD-9D16-0FA6F2340EA2}">
            <xm:f>'Worksheet - Section 3 Step 4'!$I$39=2</xm:f>
            <x14:dxf>
              <font>
                <color theme="1"/>
              </font>
              <fill>
                <patternFill patternType="solid">
                  <bgColor rgb="FFDACCEA"/>
                </patternFill>
              </fill>
            </x14:dxf>
          </x14:cfRule>
          <xm:sqref>K72 K67</xm:sqref>
        </x14:conditionalFormatting>
        <x14:conditionalFormatting xmlns:xm="http://schemas.microsoft.com/office/excel/2006/main">
          <x14:cfRule type="expression" priority="114" id="{5709C2EB-643A-4CCB-8C45-A75D526AC087}">
            <xm:f>'Worksheet - Section 3 Step 4'!$R$7=2</xm:f>
            <x14:dxf>
              <font>
                <color auto="1"/>
              </font>
              <fill>
                <patternFill patternType="none">
                  <bgColor auto="1"/>
                </patternFill>
              </fill>
            </x14:dxf>
          </x14:cfRule>
          <xm:sqref>S8</xm:sqref>
        </x14:conditionalFormatting>
        <x14:conditionalFormatting xmlns:xm="http://schemas.microsoft.com/office/excel/2006/main">
          <x14:cfRule type="expression" priority="115" id="{79466052-E5B9-4F8D-8F5D-6A1E988CD0E5}">
            <xm:f>'Worksheet - Section 3 Step 4'!$R$8=2</xm:f>
            <x14:dxf>
              <font>
                <color auto="1"/>
              </font>
              <fill>
                <patternFill patternType="none">
                  <bgColor auto="1"/>
                </patternFill>
              </fill>
            </x14:dxf>
          </x14:cfRule>
          <xm:sqref>R8</xm:sqref>
        </x14:conditionalFormatting>
        <x14:conditionalFormatting xmlns:xm="http://schemas.microsoft.com/office/excel/2006/main">
          <x14:cfRule type="expression" priority="116" id="{34BA700B-E33E-4246-A84B-4B25F6E78A79}">
            <xm:f>'Worksheet - Section 3 Step 4'!$R$9=2</xm:f>
            <x14:dxf>
              <font>
                <color auto="1"/>
              </font>
              <fill>
                <patternFill patternType="none">
                  <bgColor auto="1"/>
                </patternFill>
              </fill>
            </x14:dxf>
          </x14:cfRule>
          <xm:sqref>Q8</xm:sqref>
        </x14:conditionalFormatting>
        <x14:conditionalFormatting xmlns:xm="http://schemas.microsoft.com/office/excel/2006/main">
          <x14:cfRule type="expression" priority="117" id="{0909B289-D0B3-4689-B0D0-8B026692D8B6}">
            <xm:f>'Worksheet - Section 3 Step 4'!$R$10=2</xm:f>
            <x14:dxf>
              <font>
                <color auto="1"/>
              </font>
              <fill>
                <patternFill patternType="none">
                  <bgColor auto="1"/>
                </patternFill>
              </fill>
            </x14:dxf>
          </x14:cfRule>
          <xm:sqref>P8</xm:sqref>
        </x14:conditionalFormatting>
        <x14:conditionalFormatting xmlns:xm="http://schemas.microsoft.com/office/excel/2006/main">
          <x14:cfRule type="expression" priority="113" id="{EF0D9FA7-775B-49A5-AEAA-8EEC16431F4A}">
            <xm:f>'Worksheet - Section 3 Step 4'!$R$11=2</xm:f>
            <x14:dxf>
              <font>
                <color theme="1"/>
              </font>
              <fill>
                <patternFill patternType="none">
                  <bgColor auto="1"/>
                </patternFill>
              </fill>
            </x14:dxf>
          </x14:cfRule>
          <xm:sqref>Y8</xm:sqref>
        </x14:conditionalFormatting>
        <x14:conditionalFormatting xmlns:xm="http://schemas.microsoft.com/office/excel/2006/main">
          <x14:cfRule type="expression" priority="109" id="{E768A288-0DC8-4BB9-9FAF-215842F9C70C}">
            <xm:f>'Worksheet - Section 3 Step 4'!$R$15=2</xm:f>
            <x14:dxf>
              <font>
                <color auto="1"/>
              </font>
              <fill>
                <patternFill patternType="none">
                  <bgColor auto="1"/>
                </patternFill>
              </fill>
            </x14:dxf>
          </x14:cfRule>
          <xm:sqref>S22</xm:sqref>
        </x14:conditionalFormatting>
        <x14:conditionalFormatting xmlns:xm="http://schemas.microsoft.com/office/excel/2006/main">
          <x14:cfRule type="expression" priority="110" id="{1DE6D7BD-55B2-40F8-B74F-7B111B661E8E}">
            <xm:f>'Worksheet - Section 3 Step 4'!$R$16=2</xm:f>
            <x14:dxf>
              <font>
                <color auto="1"/>
              </font>
              <fill>
                <patternFill patternType="none">
                  <bgColor auto="1"/>
                </patternFill>
              </fill>
            </x14:dxf>
          </x14:cfRule>
          <xm:sqref>R22</xm:sqref>
        </x14:conditionalFormatting>
        <x14:conditionalFormatting xmlns:xm="http://schemas.microsoft.com/office/excel/2006/main">
          <x14:cfRule type="expression" priority="111" id="{4950A571-4A4E-4954-A776-382BD5C5F48E}">
            <xm:f>'Worksheet - Section 3 Step 4'!$R$17=2</xm:f>
            <x14:dxf>
              <font>
                <color auto="1"/>
              </font>
              <fill>
                <patternFill patternType="none">
                  <bgColor auto="1"/>
                </patternFill>
              </fill>
            </x14:dxf>
          </x14:cfRule>
          <xm:sqref>Q22</xm:sqref>
        </x14:conditionalFormatting>
        <x14:conditionalFormatting xmlns:xm="http://schemas.microsoft.com/office/excel/2006/main">
          <x14:cfRule type="expression" priority="112" id="{483ED7BE-1F76-4D58-994B-A4FD2619A55E}">
            <xm:f>'Worksheet - Section 3 Step 4'!$R$18=2</xm:f>
            <x14:dxf>
              <font>
                <color auto="1"/>
              </font>
              <fill>
                <patternFill patternType="none">
                  <bgColor auto="1"/>
                </patternFill>
              </fill>
            </x14:dxf>
          </x14:cfRule>
          <xm:sqref>P22</xm:sqref>
        </x14:conditionalFormatting>
        <x14:conditionalFormatting xmlns:xm="http://schemas.microsoft.com/office/excel/2006/main">
          <x14:cfRule type="expression" priority="108" id="{ABA6B2CA-77DC-4D8F-ADFC-330095EB5339}">
            <xm:f>'Worksheet - Section 3 Step 4'!$R$19=2</xm:f>
            <x14:dxf>
              <font>
                <color theme="1"/>
              </font>
              <fill>
                <patternFill patternType="none">
                  <bgColor auto="1"/>
                </patternFill>
              </fill>
            </x14:dxf>
          </x14:cfRule>
          <xm:sqref>Y22</xm:sqref>
        </x14:conditionalFormatting>
        <x14:conditionalFormatting xmlns:xm="http://schemas.microsoft.com/office/excel/2006/main">
          <x14:cfRule type="expression" priority="104" id="{8A0F8B16-26CD-453B-B973-775B4BDB62DF}">
            <xm:f>'Worksheet - Section 3 Step 4'!$R$23=2</xm:f>
            <x14:dxf>
              <font>
                <color auto="1"/>
              </font>
              <fill>
                <patternFill patternType="none">
                  <bgColor auto="1"/>
                </patternFill>
              </fill>
            </x14:dxf>
          </x14:cfRule>
          <xm:sqref>S36</xm:sqref>
        </x14:conditionalFormatting>
        <x14:conditionalFormatting xmlns:xm="http://schemas.microsoft.com/office/excel/2006/main">
          <x14:cfRule type="expression" priority="105" id="{EF916ECF-009A-449C-83D2-D778EE187008}">
            <xm:f>'Worksheet - Section 3 Step 4'!$R$24=2</xm:f>
            <x14:dxf>
              <font>
                <color auto="1"/>
              </font>
              <fill>
                <patternFill patternType="none">
                  <bgColor auto="1"/>
                </patternFill>
              </fill>
            </x14:dxf>
          </x14:cfRule>
          <xm:sqref>R36</xm:sqref>
        </x14:conditionalFormatting>
        <x14:conditionalFormatting xmlns:xm="http://schemas.microsoft.com/office/excel/2006/main">
          <x14:cfRule type="expression" priority="106" id="{AAEE9F75-FAAA-435D-90A1-ED0FD8B7EC24}">
            <xm:f>'Worksheet - Section 3 Step 4'!$R$25=2</xm:f>
            <x14:dxf>
              <font>
                <color auto="1"/>
              </font>
              <fill>
                <patternFill patternType="none">
                  <bgColor auto="1"/>
                </patternFill>
              </fill>
            </x14:dxf>
          </x14:cfRule>
          <xm:sqref>Q36</xm:sqref>
        </x14:conditionalFormatting>
        <x14:conditionalFormatting xmlns:xm="http://schemas.microsoft.com/office/excel/2006/main">
          <x14:cfRule type="expression" priority="107" id="{76656D31-80ED-4C8C-9452-909143325061}">
            <xm:f>'Worksheet - Section 3 Step 4'!$R$26=2</xm:f>
            <x14:dxf>
              <font>
                <color auto="1"/>
              </font>
              <fill>
                <patternFill patternType="none">
                  <bgColor auto="1"/>
                </patternFill>
              </fill>
            </x14:dxf>
          </x14:cfRule>
          <xm:sqref>P36</xm:sqref>
        </x14:conditionalFormatting>
        <x14:conditionalFormatting xmlns:xm="http://schemas.microsoft.com/office/excel/2006/main">
          <x14:cfRule type="expression" priority="103" id="{93188AB1-C527-42B8-AF45-493FC3C008AD}">
            <xm:f>'Worksheet - Section 3 Step 4'!$R$27=2</xm:f>
            <x14:dxf>
              <font>
                <color theme="1"/>
              </font>
              <fill>
                <patternFill patternType="none">
                  <bgColor auto="1"/>
                </patternFill>
              </fill>
            </x14:dxf>
          </x14:cfRule>
          <xm:sqref>Y36</xm:sqref>
        </x14:conditionalFormatting>
        <x14:conditionalFormatting xmlns:xm="http://schemas.microsoft.com/office/excel/2006/main">
          <x14:cfRule type="expression" priority="99" id="{94C97ED4-351D-4378-A169-A64218BE1A18}">
            <xm:f>'Worksheet - Section 3 Step 4'!$R$31=2</xm:f>
            <x14:dxf>
              <font>
                <color auto="1"/>
              </font>
              <fill>
                <patternFill patternType="none">
                  <bgColor auto="1"/>
                </patternFill>
              </fill>
            </x14:dxf>
          </x14:cfRule>
          <xm:sqref>S50</xm:sqref>
        </x14:conditionalFormatting>
        <x14:conditionalFormatting xmlns:xm="http://schemas.microsoft.com/office/excel/2006/main">
          <x14:cfRule type="expression" priority="100" id="{C84387E4-E8FC-4CC5-B9D7-4155936151D7}">
            <xm:f>'Worksheet - Section 3 Step 4'!$R$32=2</xm:f>
            <x14:dxf>
              <font>
                <color auto="1"/>
              </font>
              <fill>
                <patternFill patternType="none">
                  <bgColor auto="1"/>
                </patternFill>
              </fill>
            </x14:dxf>
          </x14:cfRule>
          <xm:sqref>R50</xm:sqref>
        </x14:conditionalFormatting>
        <x14:conditionalFormatting xmlns:xm="http://schemas.microsoft.com/office/excel/2006/main">
          <x14:cfRule type="expression" priority="101" id="{CA0DACB1-BC8D-43E8-9E9B-5A47EE451762}">
            <xm:f>'Worksheet - Section 3 Step 4'!$R$33=2</xm:f>
            <x14:dxf>
              <font>
                <color auto="1"/>
              </font>
              <fill>
                <patternFill patternType="none">
                  <bgColor auto="1"/>
                </patternFill>
              </fill>
            </x14:dxf>
          </x14:cfRule>
          <xm:sqref>Q50</xm:sqref>
        </x14:conditionalFormatting>
        <x14:conditionalFormatting xmlns:xm="http://schemas.microsoft.com/office/excel/2006/main">
          <x14:cfRule type="expression" priority="102" id="{75F2504C-CCA9-4A3A-8AE7-ACBA877FAC69}">
            <xm:f>'Worksheet - Section 3 Step 4'!$R$34=2</xm:f>
            <x14:dxf>
              <font>
                <color auto="1"/>
              </font>
              <fill>
                <patternFill patternType="none">
                  <bgColor auto="1"/>
                </patternFill>
              </fill>
            </x14:dxf>
          </x14:cfRule>
          <xm:sqref>P50</xm:sqref>
        </x14:conditionalFormatting>
        <x14:conditionalFormatting xmlns:xm="http://schemas.microsoft.com/office/excel/2006/main">
          <x14:cfRule type="expression" priority="98" id="{164DDE72-7D96-4566-A7AC-7299CBAE7822}">
            <xm:f>'Worksheet - Section 3 Step 4'!$R$35=2</xm:f>
            <x14:dxf>
              <font>
                <color theme="1"/>
              </font>
              <fill>
                <patternFill patternType="none">
                  <bgColor auto="1"/>
                </patternFill>
              </fill>
            </x14:dxf>
          </x14:cfRule>
          <xm:sqref>Y50</xm:sqref>
        </x14:conditionalFormatting>
        <x14:conditionalFormatting xmlns:xm="http://schemas.microsoft.com/office/excel/2006/main">
          <x14:cfRule type="expression" priority="94" id="{1A2FC157-E6C8-4D5D-B5C8-153CE9BE0B08}">
            <xm:f>'Worksheet - Section 3 Step 4'!$R$39=2</xm:f>
            <x14:dxf>
              <font>
                <color auto="1"/>
              </font>
              <fill>
                <patternFill patternType="none">
                  <bgColor auto="1"/>
                </patternFill>
              </fill>
            </x14:dxf>
          </x14:cfRule>
          <xm:sqref>S64</xm:sqref>
        </x14:conditionalFormatting>
        <x14:conditionalFormatting xmlns:xm="http://schemas.microsoft.com/office/excel/2006/main">
          <x14:cfRule type="expression" priority="95" id="{303D964D-F202-440E-9813-69878E20428E}">
            <xm:f>'Worksheet - Section 3 Step 4'!$R$40=2</xm:f>
            <x14:dxf>
              <font>
                <color auto="1"/>
              </font>
              <fill>
                <patternFill patternType="none">
                  <bgColor auto="1"/>
                </patternFill>
              </fill>
            </x14:dxf>
          </x14:cfRule>
          <xm:sqref>R64</xm:sqref>
        </x14:conditionalFormatting>
        <x14:conditionalFormatting xmlns:xm="http://schemas.microsoft.com/office/excel/2006/main">
          <x14:cfRule type="expression" priority="96" id="{A1B39819-336C-47FB-B99D-BD5418F32AE7}">
            <xm:f>'Worksheet - Section 3 Step 4'!$R$41=2</xm:f>
            <x14:dxf>
              <font>
                <color auto="1"/>
              </font>
              <fill>
                <patternFill patternType="none">
                  <bgColor auto="1"/>
                </patternFill>
              </fill>
            </x14:dxf>
          </x14:cfRule>
          <xm:sqref>Q64</xm:sqref>
        </x14:conditionalFormatting>
        <x14:conditionalFormatting xmlns:xm="http://schemas.microsoft.com/office/excel/2006/main">
          <x14:cfRule type="expression" priority="97" id="{D5C9A662-B437-425B-AD35-277F20D7CD0B}">
            <xm:f>'Worksheet - Section 3 Step 4'!$R$42=2</xm:f>
            <x14:dxf>
              <font>
                <color auto="1"/>
              </font>
              <fill>
                <patternFill patternType="none">
                  <bgColor auto="1"/>
                </patternFill>
              </fill>
            </x14:dxf>
          </x14:cfRule>
          <xm:sqref>P64</xm:sqref>
        </x14:conditionalFormatting>
        <x14:conditionalFormatting xmlns:xm="http://schemas.microsoft.com/office/excel/2006/main">
          <x14:cfRule type="expression" priority="93" id="{328EDA4B-000D-40F8-98BD-88021A9034F4}">
            <xm:f>'Worksheet - Section 3 Step 4'!$R$43=2</xm:f>
            <x14:dxf>
              <font>
                <color theme="1"/>
              </font>
              <fill>
                <patternFill patternType="none">
                  <bgColor auto="1"/>
                </patternFill>
              </fill>
            </x14:dxf>
          </x14:cfRule>
          <xm:sqref>Y64</xm:sqref>
        </x14:conditionalFormatting>
        <x14:conditionalFormatting xmlns:xm="http://schemas.microsoft.com/office/excel/2006/main">
          <x14:cfRule type="expression" priority="90" id="{3D691BFD-8922-49FA-AD33-6C7314497597}">
            <xm:f>'Worksheet - Section 3 Step 4'!$R$15=2</xm:f>
            <x14:dxf>
              <font>
                <color theme="1"/>
              </font>
              <fill>
                <patternFill patternType="solid">
                  <bgColor rgb="FFE2EDDF"/>
                </patternFill>
              </fill>
            </x14:dxf>
          </x14:cfRule>
          <xm:sqref>N19</xm:sqref>
        </x14:conditionalFormatting>
        <x14:conditionalFormatting xmlns:xm="http://schemas.microsoft.com/office/excel/2006/main">
          <x14:cfRule type="expression" priority="88" id="{A0A426DB-9361-4BFC-803B-7DFE95DEA903}">
            <xm:f>'Worksheet - Section 3 Step 4'!$I$7=2</xm:f>
            <x14:dxf>
              <font>
                <color theme="1"/>
              </font>
              <fill>
                <patternFill patternType="solid">
                  <bgColor rgb="FFE2EDDF"/>
                </patternFill>
              </fill>
            </x14:dxf>
          </x14:cfRule>
          <xm:sqref>A5 B11 A10:A16 B14:B15</xm:sqref>
        </x14:conditionalFormatting>
        <x14:conditionalFormatting xmlns:xm="http://schemas.microsoft.com/office/excel/2006/main">
          <x14:cfRule type="expression" priority="64" id="{2CD4F267-9A74-4300-9B95-4F8A00E225DC}">
            <xm:f>'Worksheet - Section 3 Step 4'!$I$7=2</xm:f>
            <x14:dxf>
              <font>
                <color auto="1"/>
              </font>
              <fill>
                <patternFill patternType="none">
                  <bgColor auto="1"/>
                </patternFill>
              </fill>
            </x14:dxf>
          </x14:cfRule>
          <xm:sqref>B12</xm:sqref>
        </x14:conditionalFormatting>
        <x14:conditionalFormatting xmlns:xm="http://schemas.microsoft.com/office/excel/2006/main">
          <x14:cfRule type="expression" priority="89" id="{155992B8-226E-4164-A47A-D368E1D4BB58}">
            <xm:f>'Worksheet - Section 3 Step 4'!$I$7=2</xm:f>
            <x14:dxf>
              <font>
                <color theme="1"/>
              </font>
              <fill>
                <patternFill patternType="solid">
                  <bgColor rgb="FFDACCEA"/>
                </patternFill>
              </fill>
            </x14:dxf>
          </x14:cfRule>
          <xm:sqref>K14</xm:sqref>
        </x14:conditionalFormatting>
        <x14:conditionalFormatting xmlns:xm="http://schemas.microsoft.com/office/excel/2006/main">
          <x14:cfRule type="expression" priority="86" id="{89D91949-7AE6-4322-B1EC-9D78C818AACC}">
            <xm:f>'Worksheet - Section 3 Step 4'!$R$23=2</xm:f>
            <x14:dxf>
              <font>
                <color theme="1"/>
              </font>
              <fill>
                <patternFill patternType="solid">
                  <bgColor rgb="FFE2EDDF"/>
                </patternFill>
              </fill>
            </x14:dxf>
          </x14:cfRule>
          <xm:sqref>N33</xm:sqref>
        </x14:conditionalFormatting>
        <x14:conditionalFormatting xmlns:xm="http://schemas.microsoft.com/office/excel/2006/main">
          <x14:cfRule type="expression" priority="83" id="{6C2640BF-F4AB-495A-AC94-C9CD0A834EBF}">
            <xm:f>'Worksheet - Section 3 Step 4'!$R$31=2</xm:f>
            <x14:dxf>
              <font>
                <color theme="1"/>
              </font>
              <fill>
                <patternFill patternType="solid">
                  <bgColor rgb="FFE2EDDF"/>
                </patternFill>
              </fill>
            </x14:dxf>
          </x14:cfRule>
          <xm:sqref>N47</xm:sqref>
        </x14:conditionalFormatting>
        <x14:conditionalFormatting xmlns:xm="http://schemas.microsoft.com/office/excel/2006/main">
          <x14:cfRule type="expression" priority="66" id="{3D2E0ED8-B691-45FC-9BBE-9F3A4D02D6A9}">
            <xm:f>'Worksheet - Section 3 Step 4'!$R$39=2</xm:f>
            <x14:dxf>
              <font>
                <color theme="1"/>
              </font>
              <fill>
                <patternFill patternType="solid">
                  <bgColor rgb="FFDACCEA"/>
                </patternFill>
              </fill>
            </x14:dxf>
          </x14:cfRule>
          <xm:sqref>X67 X72</xm:sqref>
        </x14:conditionalFormatting>
        <x14:conditionalFormatting xmlns:xm="http://schemas.microsoft.com/office/excel/2006/main">
          <x14:cfRule type="expression" priority="67" id="{77105270-C33A-4A2E-BAF6-C0F851C97F6C}">
            <xm:f>'Worksheet - Section 3 Step 4'!$R$39=2</xm:f>
            <x14:dxf>
              <font>
                <color theme="1"/>
              </font>
              <fill>
                <patternFill patternType="solid">
                  <bgColor rgb="FFE2EDDF"/>
                </patternFill>
              </fill>
            </x14:dxf>
          </x14:cfRule>
          <xm:sqref>N61 O67 N66:N74 O69 O72:O73</xm:sqref>
        </x14:conditionalFormatting>
        <x14:conditionalFormatting xmlns:xm="http://schemas.microsoft.com/office/excel/2006/main">
          <x14:cfRule type="expression" priority="77" id="{1364A699-8E93-4875-966E-D551C52CD38C}">
            <xm:f>'Worksheet - Section 3 Step 4'!$G$3&gt;5</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A2:L2</xm:sqref>
        </x14:conditionalFormatting>
        <x14:conditionalFormatting xmlns:xm="http://schemas.microsoft.com/office/excel/2006/main">
          <x14:cfRule type="expression" priority="76" id="{318E022F-B2F7-4CD0-8700-8333EFBFF0CC}">
            <xm:f>'Worksheet - Section 3 Step 4'!$P$3&gt;5</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N2</xm:sqref>
        </x14:conditionalFormatting>
        <x14:conditionalFormatting xmlns:xm="http://schemas.microsoft.com/office/excel/2006/main">
          <x14:cfRule type="expression" priority="57" id="{B7C6E761-5CA1-4497-B338-511C5B5ABE1D}">
            <xm:f>'Worksheet - Section 3 Step 4'!$I$7=2</xm:f>
            <x14:dxf>
              <font>
                <color auto="1"/>
              </font>
              <fill>
                <patternFill patternType="none">
                  <bgColor auto="1"/>
                </patternFill>
              </fill>
            </x14:dxf>
          </x14:cfRule>
          <xm:sqref>O12</xm:sqref>
        </x14:conditionalFormatting>
        <x14:conditionalFormatting xmlns:xm="http://schemas.microsoft.com/office/excel/2006/main">
          <x14:cfRule type="expression" priority="56" id="{F235B757-9CFA-49D7-A817-9EBB91E22D2B}">
            <xm:f>'Worksheet - Section 3 Step 4'!$I$7=2</xm:f>
            <x14:dxf>
              <font>
                <color auto="1"/>
              </font>
              <fill>
                <patternFill patternType="none">
                  <bgColor auto="1"/>
                </patternFill>
              </fill>
            </x14:dxf>
          </x14:cfRule>
          <xm:sqref>B16</xm:sqref>
        </x14:conditionalFormatting>
        <x14:conditionalFormatting xmlns:xm="http://schemas.microsoft.com/office/excel/2006/main">
          <x14:cfRule type="expression" priority="55" id="{40696171-92FF-4D65-9170-D6BE485C4D5A}">
            <xm:f>'Worksheet - Section 3 Step 4'!$I$7=2</xm:f>
            <x14:dxf>
              <font>
                <color auto="1"/>
              </font>
              <fill>
                <patternFill patternType="none">
                  <bgColor auto="1"/>
                </patternFill>
              </fill>
            </x14:dxf>
          </x14:cfRule>
          <xm:sqref>O16</xm:sqref>
        </x14:conditionalFormatting>
        <x14:conditionalFormatting xmlns:xm="http://schemas.microsoft.com/office/excel/2006/main">
          <x14:cfRule type="expression" priority="54" id="{F4B8A6CD-4168-4FC8-B137-0F49CF8D6BFD}">
            <xm:f>IF(AND('Worksheet - Reference'!$B$5=TRUE,'Worksheet - Section 3 Step 4'!$I$15=2),TRUE,FALSE)</xm:f>
            <x14:dxf>
              <font>
                <color theme="1"/>
              </font>
              <fill>
                <patternFill>
                  <bgColor rgb="FFE2EDDF"/>
                </patternFill>
              </fill>
            </x14:dxf>
          </x14:cfRule>
          <xm:sqref>B27:J27</xm:sqref>
        </x14:conditionalFormatting>
        <x14:conditionalFormatting xmlns:xm="http://schemas.microsoft.com/office/excel/2006/main">
          <x14:cfRule type="expression" priority="53" id="{5A84195F-EEF3-4B28-A882-EA04F62B6ADC}">
            <xm:f>IF(AND('Worksheet - Reference'!$B$5=TRUE,'Worksheet - Section 3 Step 4'!$I$15=2),TRUE,FALSE)</xm:f>
            <x14:dxf>
              <font>
                <color auto="1"/>
              </font>
              <fill>
                <patternFill>
                  <bgColor rgb="FFDACCEA"/>
                </patternFill>
              </fill>
            </x14:dxf>
          </x14:cfRule>
          <xm:sqref>K27:L27</xm:sqref>
        </x14:conditionalFormatting>
        <x14:conditionalFormatting xmlns:xm="http://schemas.microsoft.com/office/excel/2006/main">
          <x14:cfRule type="expression" priority="49" id="{DB4E8375-12ED-40D7-B238-0A92F69F636F}">
            <xm:f>'Worksheet - Section 3 Step 4'!$I$15=2</xm:f>
            <x14:dxf>
              <font>
                <color theme="1"/>
              </font>
              <fill>
                <patternFill patternType="solid">
                  <bgColor rgb="FFE2EDDF"/>
                </patternFill>
              </fill>
            </x14:dxf>
          </x14:cfRule>
          <xm:sqref>B25 A24:A30 B28:B29</xm:sqref>
        </x14:conditionalFormatting>
        <x14:conditionalFormatting xmlns:xm="http://schemas.microsoft.com/office/excel/2006/main">
          <x14:cfRule type="expression" priority="51" id="{73188D60-7696-4BC4-A0A1-F02161332AC0}">
            <xm:f>'Worksheet - Section 3 Step 4'!$I$15=2</xm:f>
            <x14:dxf>
              <font>
                <color auto="1"/>
              </font>
              <fill>
                <patternFill patternType="none">
                  <bgColor auto="1"/>
                </patternFill>
              </fill>
            </x14:dxf>
          </x14:cfRule>
          <xm:sqref>B26</xm:sqref>
        </x14:conditionalFormatting>
        <x14:conditionalFormatting xmlns:xm="http://schemas.microsoft.com/office/excel/2006/main">
          <x14:cfRule type="expression" priority="50" id="{B91274DA-DD3C-4C27-8729-DCCB6BF8FB72}">
            <xm:f>'Worksheet - Section 3 Step 4'!$I$15=2</xm:f>
            <x14:dxf>
              <font>
                <color theme="1"/>
              </font>
              <fill>
                <patternFill patternType="solid">
                  <bgColor rgb="FFDACCEA"/>
                </patternFill>
              </fill>
            </x14:dxf>
          </x14:cfRule>
          <xm:sqref>K28</xm:sqref>
        </x14:conditionalFormatting>
        <x14:conditionalFormatting xmlns:xm="http://schemas.microsoft.com/office/excel/2006/main">
          <x14:cfRule type="expression" priority="52" id="{AF94BDE2-7F37-4E17-BAD4-AAA29C7BB625}">
            <xm:f>'Worksheet - Section 3 Step 4'!$I$15=2</xm:f>
            <x14:dxf>
              <font>
                <color auto="1"/>
              </font>
              <fill>
                <patternFill patternType="none">
                  <bgColor auto="1"/>
                </patternFill>
              </fill>
            </x14:dxf>
          </x14:cfRule>
          <xm:sqref>B30</xm:sqref>
        </x14:conditionalFormatting>
        <x14:conditionalFormatting xmlns:xm="http://schemas.microsoft.com/office/excel/2006/main">
          <x14:cfRule type="expression" priority="46" id="{D9BDBDA7-8CD5-4C44-9F5F-683F1C30708C}">
            <xm:f>IF(AND('Worksheet - Reference'!$B$5=TRUE,'Worksheet - Section 3 Step 4'!$I$23=2),TRUE,FALSE)</xm:f>
            <x14:dxf>
              <font>
                <color theme="1"/>
              </font>
              <fill>
                <patternFill>
                  <bgColor rgb="FFE2EDDF"/>
                </patternFill>
              </fill>
            </x14:dxf>
          </x14:cfRule>
          <xm:sqref>B41:J41</xm:sqref>
        </x14:conditionalFormatting>
        <x14:conditionalFormatting xmlns:xm="http://schemas.microsoft.com/office/excel/2006/main">
          <x14:cfRule type="expression" priority="45" id="{7CF752FC-1AF2-4998-B187-AEC9F9A2BA4E}">
            <xm:f>IF(AND('Worksheet - Reference'!$B$5=TRUE,'Worksheet - Section 3 Step 4'!$I$23=2),TRUE,FALSE)</xm:f>
            <x14:dxf>
              <font>
                <color auto="1"/>
              </font>
              <fill>
                <patternFill>
                  <bgColor rgb="FFDACCEA"/>
                </patternFill>
              </fill>
            </x14:dxf>
          </x14:cfRule>
          <xm:sqref>K41:L41</xm:sqref>
        </x14:conditionalFormatting>
        <x14:conditionalFormatting xmlns:xm="http://schemas.microsoft.com/office/excel/2006/main">
          <x14:cfRule type="expression" priority="40" id="{94D6B37E-1053-41CE-A44E-953DEDC7D14E}">
            <xm:f>'Worksheet - Section 3 Step 4'!$I$23=2</xm:f>
            <x14:dxf>
              <font>
                <color theme="1"/>
              </font>
              <fill>
                <patternFill patternType="solid">
                  <bgColor rgb="FFE2EDDF"/>
                </patternFill>
              </fill>
            </x14:dxf>
          </x14:cfRule>
          <xm:sqref>B39 A38:A44 B42:B43</xm:sqref>
        </x14:conditionalFormatting>
        <x14:conditionalFormatting xmlns:xm="http://schemas.microsoft.com/office/excel/2006/main">
          <x14:cfRule type="expression" priority="43" id="{E8E326F1-311A-49C1-A767-EA4FE310C07D}">
            <xm:f>'Worksheet - Section 3 Step 4'!$I$23=2</xm:f>
            <x14:dxf>
              <font>
                <color auto="1"/>
              </font>
              <fill>
                <patternFill patternType="none">
                  <bgColor auto="1"/>
                </patternFill>
              </fill>
            </x14:dxf>
          </x14:cfRule>
          <xm:sqref>B40</xm:sqref>
        </x14:conditionalFormatting>
        <x14:conditionalFormatting xmlns:xm="http://schemas.microsoft.com/office/excel/2006/main">
          <x14:cfRule type="expression" priority="41" id="{E3333A36-6D07-4D2E-A2A9-109DF45E61A5}">
            <xm:f>'Worksheet - Section 3 Step 4'!$I$23=2</xm:f>
            <x14:dxf>
              <font>
                <color theme="1"/>
              </font>
              <fill>
                <patternFill patternType="solid">
                  <bgColor rgb="FFDACCEA"/>
                </patternFill>
              </fill>
            </x14:dxf>
          </x14:cfRule>
          <xm:sqref>K42</xm:sqref>
        </x14:conditionalFormatting>
        <x14:conditionalFormatting xmlns:xm="http://schemas.microsoft.com/office/excel/2006/main">
          <x14:cfRule type="expression" priority="44" id="{B123C792-DE61-44EC-8DE7-9E1EB71E7F1F}">
            <xm:f>'Worksheet - Section 3 Step 4'!$I$23=2</xm:f>
            <x14:dxf>
              <font>
                <color auto="1"/>
              </font>
              <fill>
                <patternFill patternType="none">
                  <bgColor auto="1"/>
                </patternFill>
              </fill>
            </x14:dxf>
          </x14:cfRule>
          <xm:sqref>B44</xm:sqref>
        </x14:conditionalFormatting>
        <x14:conditionalFormatting xmlns:xm="http://schemas.microsoft.com/office/excel/2006/main">
          <x14:cfRule type="expression" priority="35" id="{D236F2EE-5E1F-4B96-BE1E-82836CB1C422}">
            <xm:f>IF(AND('Worksheet - Reference'!$B$5=TRUE,'Worksheet - Section 3 Step 4'!$I$31=2),TRUE,FALSE)</xm:f>
            <x14:dxf>
              <font>
                <color theme="1"/>
              </font>
              <fill>
                <patternFill>
                  <bgColor rgb="FFE2EDDF"/>
                </patternFill>
              </fill>
            </x14:dxf>
          </x14:cfRule>
          <xm:sqref>B55:J55</xm:sqref>
        </x14:conditionalFormatting>
        <x14:conditionalFormatting xmlns:xm="http://schemas.microsoft.com/office/excel/2006/main">
          <x14:cfRule type="expression" priority="34" id="{484086B8-B78C-409A-884C-C6A4D753D731}">
            <xm:f>IF(AND('Worksheet - Reference'!$B$5=TRUE,'Worksheet - Section 3 Step 4'!$I$31=2),TRUE,FALSE)</xm:f>
            <x14:dxf>
              <font>
                <color auto="1"/>
              </font>
              <fill>
                <patternFill>
                  <bgColor rgb="FFDACCEA"/>
                </patternFill>
              </fill>
            </x14:dxf>
          </x14:cfRule>
          <xm:sqref>K55:L55</xm:sqref>
        </x14:conditionalFormatting>
        <x14:conditionalFormatting xmlns:xm="http://schemas.microsoft.com/office/excel/2006/main">
          <x14:cfRule type="expression" priority="31" id="{AD6496D6-3639-41E7-A9B8-A0210A9CEC4B}">
            <xm:f>'Worksheet - Section 3 Step 4'!$I$31=2</xm:f>
            <x14:dxf>
              <font>
                <color theme="1"/>
              </font>
              <fill>
                <patternFill patternType="solid">
                  <bgColor rgb="FFE2EDDF"/>
                </patternFill>
              </fill>
            </x14:dxf>
          </x14:cfRule>
          <xm:sqref>B53 A52:A58 B56:B57</xm:sqref>
        </x14:conditionalFormatting>
        <x14:conditionalFormatting xmlns:xm="http://schemas.microsoft.com/office/excel/2006/main">
          <x14:cfRule type="expression" priority="33" id="{F8379BED-7349-4AB4-A5C7-AA061592CC04}">
            <xm:f>'Worksheet - Section 3 Step 4'!$I$31=2</xm:f>
            <x14:dxf>
              <font>
                <color auto="1"/>
              </font>
              <fill>
                <patternFill patternType="none">
                  <bgColor auto="1"/>
                </patternFill>
              </fill>
            </x14:dxf>
          </x14:cfRule>
          <xm:sqref>B54</xm:sqref>
        </x14:conditionalFormatting>
        <x14:conditionalFormatting xmlns:xm="http://schemas.microsoft.com/office/excel/2006/main">
          <x14:cfRule type="expression" priority="32" id="{14CFA417-5334-4860-B446-26DB41AFEAC3}">
            <xm:f>'Worksheet - Section 3 Step 4'!$I$31=2</xm:f>
            <x14:dxf>
              <font>
                <color theme="1"/>
              </font>
              <fill>
                <patternFill patternType="solid">
                  <bgColor rgb="FFDACCEA"/>
                </patternFill>
              </fill>
            </x14:dxf>
          </x14:cfRule>
          <xm:sqref>K56</xm:sqref>
        </x14:conditionalFormatting>
        <x14:conditionalFormatting xmlns:xm="http://schemas.microsoft.com/office/excel/2006/main">
          <x14:cfRule type="expression" priority="36" id="{3CB30DB2-D268-4752-984B-AAEC5C7881A0}">
            <xm:f>'Worksheet - Section 3 Step 4'!$I$31=2</xm:f>
            <x14:dxf>
              <font>
                <color auto="1"/>
              </font>
              <fill>
                <patternFill patternType="none">
                  <bgColor auto="1"/>
                </patternFill>
              </fill>
            </x14:dxf>
          </x14:cfRule>
          <xm:sqref>B58</xm:sqref>
        </x14:conditionalFormatting>
        <x14:conditionalFormatting xmlns:xm="http://schemas.microsoft.com/office/excel/2006/main">
          <x14:cfRule type="expression" priority="30" id="{25A8783D-7EAE-4684-96D8-59BE3262FFCD}">
            <xm:f>'Worksheet - Section 3 Step 4'!$I$39=2</xm:f>
            <x14:dxf>
              <font>
                <color auto="1"/>
              </font>
              <fill>
                <patternFill patternType="none">
                  <bgColor auto="1"/>
                </patternFill>
              </fill>
            </x14:dxf>
          </x14:cfRule>
          <xm:sqref>B70</xm:sqref>
        </x14:conditionalFormatting>
        <x14:conditionalFormatting xmlns:xm="http://schemas.microsoft.com/office/excel/2006/main">
          <x14:cfRule type="expression" priority="198" id="{57FBF427-51F9-4C53-B999-633A7B036069}">
            <xm:f>'Worksheet - Section 3 Step 4'!$I$39=2</xm:f>
            <x14:dxf>
              <font>
                <color auto="1"/>
              </font>
              <fill>
                <patternFill patternType="none">
                  <bgColor auto="1"/>
                </patternFill>
              </fill>
            </x14:dxf>
          </x14:cfRule>
          <xm:sqref>B74</xm:sqref>
        </x14:conditionalFormatting>
        <x14:conditionalFormatting xmlns:xm="http://schemas.microsoft.com/office/excel/2006/main">
          <x14:cfRule type="expression" priority="25" id="{BAFF9EFD-6D3F-4120-AD0E-58D0B4260D3A}">
            <xm:f>'Worksheet - Section 3 Step 4'!$R$15=2</xm:f>
            <x14:dxf>
              <font>
                <color theme="1"/>
              </font>
              <fill>
                <patternFill patternType="solid">
                  <bgColor rgb="FFE2EDDF"/>
                </patternFill>
              </fill>
            </x14:dxf>
          </x14:cfRule>
          <xm:sqref>O25 N24:N30 O28:O29</xm:sqref>
        </x14:conditionalFormatting>
        <x14:conditionalFormatting xmlns:xm="http://schemas.microsoft.com/office/excel/2006/main">
          <x14:cfRule type="expression" priority="24" id="{367586D6-74F1-4CC2-BF15-503574FC93E4}">
            <xm:f>'Worksheet - Section 3 Step 4'!$R$15=2</xm:f>
            <x14:dxf>
              <font>
                <color theme="1"/>
              </font>
              <fill>
                <patternFill patternType="solid">
                  <bgColor rgb="FFDACCEA"/>
                </patternFill>
              </fill>
            </x14:dxf>
          </x14:cfRule>
          <xm:sqref>X28</xm:sqref>
        </x14:conditionalFormatting>
        <x14:conditionalFormatting xmlns:xm="http://schemas.microsoft.com/office/excel/2006/main">
          <x14:cfRule type="expression" priority="28" id="{7C5F05A5-245D-4A78-8950-53C541FF7187}">
            <xm:f>IF(AND('Worksheet - Reference'!$B$5=TRUE,'Worksheet - Section 3 Step 4'!$R$15=2),TRUE,FALSE)</xm:f>
            <x14:dxf>
              <font>
                <color theme="1"/>
              </font>
              <fill>
                <patternFill>
                  <bgColor rgb="FFE2EDDF"/>
                </patternFill>
              </fill>
            </x14:dxf>
          </x14:cfRule>
          <xm:sqref>O27:W27</xm:sqref>
        </x14:conditionalFormatting>
        <x14:conditionalFormatting xmlns:xm="http://schemas.microsoft.com/office/excel/2006/main">
          <x14:cfRule type="expression" priority="27" id="{59E0BF17-0AF5-43A9-BA13-11F4D3443DAF}">
            <xm:f>IF(AND('Worksheet - Reference'!$B$5=TRUE,'Worksheet - Section 3 Step 4'!$R$15=2),TRUE,FALSE)</xm:f>
            <x14:dxf>
              <font>
                <color auto="1"/>
              </font>
              <fill>
                <patternFill>
                  <bgColor rgb="FFDACCEA"/>
                </patternFill>
              </fill>
            </x14:dxf>
          </x14:cfRule>
          <xm:sqref>X27:Y27</xm:sqref>
        </x14:conditionalFormatting>
        <x14:conditionalFormatting xmlns:xm="http://schemas.microsoft.com/office/excel/2006/main">
          <x14:cfRule type="expression" priority="22" id="{6461596E-F815-499E-9BAE-8DEAEA9056E6}">
            <xm:f>'Worksheet - Section 3 Step 4'!$I$15=2</xm:f>
            <x14:dxf>
              <font>
                <color auto="1"/>
              </font>
              <fill>
                <patternFill patternType="none">
                  <bgColor auto="1"/>
                </patternFill>
              </fill>
            </x14:dxf>
          </x14:cfRule>
          <xm:sqref>O26</xm:sqref>
        </x14:conditionalFormatting>
        <x14:conditionalFormatting xmlns:xm="http://schemas.microsoft.com/office/excel/2006/main">
          <x14:cfRule type="expression" priority="26" id="{B43CD39A-60AF-4944-8F81-F90EA02EC2F0}">
            <xm:f>'Worksheet - Section 3 Step 4'!$I$15=2</xm:f>
            <x14:dxf>
              <font>
                <color auto="1"/>
              </font>
              <fill>
                <patternFill patternType="none">
                  <bgColor auto="1"/>
                </patternFill>
              </fill>
            </x14:dxf>
          </x14:cfRule>
          <xm:sqref>O30</xm:sqref>
        </x14:conditionalFormatting>
        <x14:conditionalFormatting xmlns:xm="http://schemas.microsoft.com/office/excel/2006/main">
          <x14:cfRule type="expression" priority="17" id="{910C607F-9DDF-434D-88DB-C790D8B7D07E}">
            <xm:f>'Worksheet - Section 3 Step 4'!$R$23=2</xm:f>
            <x14:dxf>
              <font>
                <color theme="1"/>
              </font>
              <fill>
                <patternFill patternType="solid">
                  <bgColor rgb="FFE2EDDF"/>
                </patternFill>
              </fill>
            </x14:dxf>
          </x14:cfRule>
          <xm:sqref>O39 N38:N44 O42:O43</xm:sqref>
        </x14:conditionalFormatting>
        <x14:conditionalFormatting xmlns:xm="http://schemas.microsoft.com/office/excel/2006/main">
          <x14:cfRule type="expression" priority="16" id="{0AB04067-0D48-4F2B-92DA-96FEADD020F7}">
            <xm:f>'Worksheet - Section 3 Step 4'!$R$23=2</xm:f>
            <x14:dxf>
              <font>
                <color theme="1"/>
              </font>
              <fill>
                <patternFill patternType="solid">
                  <bgColor rgb="FFDACCEA"/>
                </patternFill>
              </fill>
            </x14:dxf>
          </x14:cfRule>
          <xm:sqref>X42</xm:sqref>
        </x14:conditionalFormatting>
        <x14:conditionalFormatting xmlns:xm="http://schemas.microsoft.com/office/excel/2006/main">
          <x14:cfRule type="expression" priority="20" id="{D6B8E5F0-674B-4EDE-99D9-39E31B10CE71}">
            <xm:f>IF(AND('Worksheet - Reference'!$B$5=TRUE,'Worksheet - Section 3 Step 4'!$R$23=2),TRUE,FALSE)</xm:f>
            <x14:dxf>
              <font>
                <color theme="1"/>
              </font>
              <fill>
                <patternFill>
                  <bgColor rgb="FFE2EDDF"/>
                </patternFill>
              </fill>
            </x14:dxf>
          </x14:cfRule>
          <xm:sqref>O41:W41</xm:sqref>
        </x14:conditionalFormatting>
        <x14:conditionalFormatting xmlns:xm="http://schemas.microsoft.com/office/excel/2006/main">
          <x14:cfRule type="expression" priority="19" id="{2629575F-D991-4E01-ACA7-EEBC045CDB10}">
            <xm:f>IF(AND('Worksheet - Reference'!$B$5=TRUE,'Worksheet - Section 3 Step 4'!$R$23=2),TRUE,FALSE)</xm:f>
            <x14:dxf>
              <font>
                <color auto="1"/>
              </font>
              <fill>
                <patternFill>
                  <bgColor rgb="FFDACCEA"/>
                </patternFill>
              </fill>
            </x14:dxf>
          </x14:cfRule>
          <xm:sqref>X41:Y41</xm:sqref>
        </x14:conditionalFormatting>
        <x14:conditionalFormatting xmlns:xm="http://schemas.microsoft.com/office/excel/2006/main">
          <x14:cfRule type="expression" priority="14" id="{535E4966-FE4A-4B11-BF22-9A5C449A2F6B}">
            <xm:f>'Worksheet - Section 3 Step 4'!$I$23=2</xm:f>
            <x14:dxf>
              <font>
                <color auto="1"/>
              </font>
              <fill>
                <patternFill patternType="none">
                  <bgColor auto="1"/>
                </patternFill>
              </fill>
            </x14:dxf>
          </x14:cfRule>
          <xm:sqref>O40</xm:sqref>
        </x14:conditionalFormatting>
        <x14:conditionalFormatting xmlns:xm="http://schemas.microsoft.com/office/excel/2006/main">
          <x14:cfRule type="expression" priority="42" id="{6A726D13-ECE4-48A7-94BB-253C58B56408}">
            <xm:f>'Worksheet - Section 3 Step 4'!$I$23=2</xm:f>
            <x14:dxf>
              <font>
                <color auto="1"/>
              </font>
              <fill>
                <patternFill patternType="none">
                  <bgColor auto="1"/>
                </patternFill>
              </fill>
            </x14:dxf>
          </x14:cfRule>
          <xm:sqref>O44</xm:sqref>
        </x14:conditionalFormatting>
        <x14:conditionalFormatting xmlns:xm="http://schemas.microsoft.com/office/excel/2006/main">
          <x14:cfRule type="expression" priority="8" id="{BDE0411D-2106-410F-8122-98924E080210}">
            <xm:f>'Worksheet - Section 3 Step 4'!$R$31=2</xm:f>
            <x14:dxf>
              <font>
                <color theme="1"/>
              </font>
              <fill>
                <patternFill patternType="solid">
                  <bgColor rgb="FFE2EDDF"/>
                </patternFill>
              </fill>
            </x14:dxf>
          </x14:cfRule>
          <xm:sqref>O53 N52:N58 O56:O57</xm:sqref>
        </x14:conditionalFormatting>
        <x14:conditionalFormatting xmlns:xm="http://schemas.microsoft.com/office/excel/2006/main">
          <x14:cfRule type="expression" priority="7" id="{53A54CDA-C34B-47DF-A740-EA18B2388A4D}">
            <xm:f>'Worksheet - Section 3 Step 4'!$R$31=2</xm:f>
            <x14:dxf>
              <font>
                <color theme="1"/>
              </font>
              <fill>
                <patternFill patternType="solid">
                  <bgColor rgb="FFDACCEA"/>
                </patternFill>
              </fill>
            </x14:dxf>
          </x14:cfRule>
          <xm:sqref>X56</xm:sqref>
        </x14:conditionalFormatting>
        <x14:conditionalFormatting xmlns:xm="http://schemas.microsoft.com/office/excel/2006/main">
          <x14:cfRule type="expression" priority="10" id="{A6D09F08-FA8B-4182-9F9C-0B2052542843}">
            <xm:f>IF(AND('Worksheet - Reference'!$B$5=TRUE,'Worksheet - Section 3 Step 4'!$R$31=2),TRUE,FALSE)</xm:f>
            <x14:dxf>
              <font>
                <color theme="1"/>
              </font>
              <fill>
                <patternFill>
                  <bgColor rgb="FFE2EDDF"/>
                </patternFill>
              </fill>
            </x14:dxf>
          </x14:cfRule>
          <xm:sqref>O55:W55</xm:sqref>
        </x14:conditionalFormatting>
        <x14:conditionalFormatting xmlns:xm="http://schemas.microsoft.com/office/excel/2006/main">
          <x14:cfRule type="expression" priority="9" id="{9200D6B1-2CE0-4B5C-B601-BDCBEA0E4339}">
            <xm:f>IF(AND('Worksheet - Reference'!$B$5=TRUE,'Worksheet - Section 3 Step 4'!$R$31=2),TRUE,FALSE)</xm:f>
            <x14:dxf>
              <font>
                <color auto="1"/>
              </font>
              <fill>
                <patternFill>
                  <bgColor rgb="FFDACCEA"/>
                </patternFill>
              </fill>
            </x14:dxf>
          </x14:cfRule>
          <xm:sqref>X55:Y55</xm:sqref>
        </x14:conditionalFormatting>
        <x14:conditionalFormatting xmlns:xm="http://schemas.microsoft.com/office/excel/2006/main">
          <x14:cfRule type="expression" priority="38" id="{BCF39BD5-A2B2-4E1A-A4FE-F7124D378171}">
            <xm:f>'Worksheet - Section 3 Step 4'!$I$31=2</xm:f>
            <x14:dxf>
              <font>
                <color auto="1"/>
              </font>
              <fill>
                <patternFill patternType="none">
                  <bgColor auto="1"/>
                </patternFill>
              </fill>
            </x14:dxf>
          </x14:cfRule>
          <xm:sqref>O54</xm:sqref>
        </x14:conditionalFormatting>
        <x14:conditionalFormatting xmlns:xm="http://schemas.microsoft.com/office/excel/2006/main">
          <x14:cfRule type="expression" priority="37" id="{03FBD2F5-F031-4421-B21C-42DC20811A7E}">
            <xm:f>'Worksheet - Section 3 Step 4'!$I$31=2</xm:f>
            <x14:dxf>
              <font>
                <color auto="1"/>
              </font>
              <fill>
                <patternFill patternType="none">
                  <bgColor auto="1"/>
                </patternFill>
              </fill>
            </x14:dxf>
          </x14:cfRule>
          <xm:sqref>O58</xm:sqref>
        </x14:conditionalFormatting>
        <x14:conditionalFormatting xmlns:xm="http://schemas.microsoft.com/office/excel/2006/main">
          <x14:cfRule type="expression" priority="4" id="{4C986E66-B7FC-4DD9-AAFC-B516ACB1FB28}">
            <xm:f>'Worksheet - Section 3 Step 4'!$I$39=2</xm:f>
            <x14:dxf>
              <font>
                <color auto="1"/>
              </font>
              <fill>
                <patternFill patternType="none">
                  <bgColor auto="1"/>
                </patternFill>
              </fill>
            </x14:dxf>
          </x14:cfRule>
          <xm:sqref>O70</xm:sqref>
        </x14:conditionalFormatting>
        <x14:conditionalFormatting xmlns:xm="http://schemas.microsoft.com/office/excel/2006/main">
          <x14:cfRule type="expression" priority="150" id="{C9FBAD80-7215-46C1-B03D-C2E403E91551}">
            <xm:f>'Worksheet - Section 3 Step 4'!$I$39=2</xm:f>
            <x14:dxf>
              <font>
                <color auto="1"/>
              </font>
              <fill>
                <patternFill patternType="none">
                  <bgColor auto="1"/>
                </patternFill>
              </fill>
            </x14:dxf>
          </x14:cfRule>
          <xm:sqref>O74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A1C8CE6-C90C-4CE3-949E-59343B6DAEC4}">
          <x14:formula1>
            <xm:f>'Worksheet - Drop Downs'!$A$3:$A$5</xm:f>
          </x14:formula1>
          <xm:sqref>K67:L67 X67:Y67 K55:L55 K13:L13 K27:L27 X13:Y14 K41:L41 X71:Y72 K71:L72 X27:Y28 X41:Y42 X55:Y56 K28:L28 K42:L42 K56:L56</xm:sqref>
        </x14:dataValidation>
        <x14:dataValidation type="list" allowBlank="1" showInputMessage="1" showErrorMessage="1" xr:uid="{8B1A5242-2F4D-4A66-B045-448803579387}">
          <x14:formula1>
            <xm:f>'Worksheet - Drop Downs'!A3:A5</xm:f>
          </x14:formula1>
          <xm:sqref>K14:L14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C80EF-E9FB-44DA-97EF-27F54D044DD4}">
  <sheetPr codeName="Sheet9"/>
  <dimension ref="A1:AM57"/>
  <sheetViews>
    <sheetView showGridLines="0" zoomScale="90" zoomScaleNormal="90" workbookViewId="0">
      <selection activeCell="N6" sqref="N6:Y6"/>
    </sheetView>
  </sheetViews>
  <sheetFormatPr defaultColWidth="9.1328125" defaultRowHeight="30" customHeight="1" x14ac:dyDescent="0.5"/>
  <cols>
    <col min="1" max="1" width="10.1328125" style="5" customWidth="1"/>
    <col min="2" max="12" width="10.1328125" style="1" customWidth="1"/>
    <col min="13" max="13" width="5.1328125" style="134" customWidth="1"/>
    <col min="14" max="14" width="10.1328125" style="5" customWidth="1"/>
    <col min="15" max="25" width="10.1328125" style="1" customWidth="1"/>
    <col min="26" max="26" width="5.1328125" style="119" customWidth="1"/>
    <col min="27" max="27" width="15.59765625" style="232" customWidth="1"/>
    <col min="28" max="39" width="10.1328125" style="119" customWidth="1"/>
    <col min="40" max="45" width="10.1328125" style="66" customWidth="1"/>
    <col min="46" max="16384" width="9.1328125" style="66"/>
  </cols>
  <sheetData>
    <row r="1" spans="1:39" ht="30" customHeight="1" thickBot="1" x14ac:dyDescent="0.55000000000000004">
      <c r="A1" s="291" t="s">
        <v>520</v>
      </c>
      <c r="B1" s="292"/>
      <c r="C1" s="292"/>
      <c r="D1" s="292"/>
      <c r="E1" s="292"/>
      <c r="F1" s="292"/>
      <c r="G1" s="292"/>
      <c r="H1" s="292"/>
      <c r="I1" s="292"/>
      <c r="J1" s="292"/>
      <c r="K1" s="292"/>
      <c r="L1" s="293"/>
      <c r="N1" s="291" t="s">
        <v>519</v>
      </c>
      <c r="O1" s="292"/>
      <c r="P1" s="292"/>
      <c r="Q1" s="292"/>
      <c r="R1" s="292"/>
      <c r="S1" s="292"/>
      <c r="T1" s="292"/>
      <c r="U1" s="292"/>
      <c r="V1" s="292"/>
      <c r="W1" s="292"/>
      <c r="X1" s="292"/>
      <c r="Y1" s="293"/>
    </row>
    <row r="2" spans="1:39" ht="45" customHeight="1" thickBot="1" x14ac:dyDescent="0.55000000000000004">
      <c r="A2" s="435" t="s">
        <v>531</v>
      </c>
      <c r="B2" s="436"/>
      <c r="C2" s="436"/>
      <c r="D2" s="436"/>
      <c r="E2" s="436"/>
      <c r="F2" s="436"/>
      <c r="G2" s="436"/>
      <c r="H2" s="436"/>
      <c r="I2" s="436"/>
      <c r="J2" s="436"/>
      <c r="K2" s="436"/>
      <c r="L2" s="437"/>
      <c r="N2" s="435" t="s">
        <v>530</v>
      </c>
      <c r="O2" s="436"/>
      <c r="P2" s="436"/>
      <c r="Q2" s="436"/>
      <c r="R2" s="436"/>
      <c r="S2" s="436"/>
      <c r="T2" s="436"/>
      <c r="U2" s="436"/>
      <c r="V2" s="436"/>
      <c r="W2" s="436"/>
      <c r="X2" s="436"/>
      <c r="Y2" s="437"/>
    </row>
    <row r="3" spans="1:39" ht="120" customHeight="1" x14ac:dyDescent="0.5">
      <c r="A3" s="471" t="s">
        <v>533</v>
      </c>
      <c r="B3" s="356"/>
      <c r="C3" s="356"/>
      <c r="D3" s="356"/>
      <c r="E3" s="356"/>
      <c r="F3" s="356"/>
      <c r="G3" s="356"/>
      <c r="H3" s="356"/>
      <c r="I3" s="356"/>
      <c r="J3" s="357"/>
      <c r="K3" s="389" t="s">
        <v>234</v>
      </c>
      <c r="L3" s="390"/>
      <c r="M3" s="261"/>
      <c r="N3" s="471" t="s">
        <v>532</v>
      </c>
      <c r="O3" s="356"/>
      <c r="P3" s="356"/>
      <c r="Q3" s="356"/>
      <c r="R3" s="356"/>
      <c r="S3" s="356"/>
      <c r="T3" s="356"/>
      <c r="U3" s="356"/>
      <c r="V3" s="356"/>
      <c r="W3" s="357"/>
      <c r="X3" s="389" t="s">
        <v>234</v>
      </c>
      <c r="Y3" s="390"/>
      <c r="AA3" s="233"/>
    </row>
    <row r="4" spans="1:39" ht="30" customHeight="1" thickBot="1" x14ac:dyDescent="0.55000000000000004">
      <c r="A4" s="448" t="s">
        <v>521</v>
      </c>
      <c r="B4" s="449"/>
      <c r="C4" s="449"/>
      <c r="D4" s="449"/>
      <c r="E4" s="449"/>
      <c r="F4" s="449"/>
      <c r="G4" s="449"/>
      <c r="H4" s="449"/>
      <c r="I4" s="449"/>
      <c r="J4" s="449"/>
      <c r="K4" s="449"/>
      <c r="L4" s="450"/>
      <c r="N4" s="448" t="s">
        <v>522</v>
      </c>
      <c r="O4" s="449"/>
      <c r="P4" s="449"/>
      <c r="Q4" s="449"/>
      <c r="R4" s="449"/>
      <c r="S4" s="449"/>
      <c r="T4" s="449"/>
      <c r="U4" s="449"/>
      <c r="V4" s="449"/>
      <c r="W4" s="449"/>
      <c r="X4" s="449"/>
      <c r="Y4" s="450"/>
    </row>
    <row r="5" spans="1:39" ht="45" customHeight="1" x14ac:dyDescent="0.5">
      <c r="A5" s="467" t="s">
        <v>523</v>
      </c>
      <c r="B5" s="468"/>
      <c r="C5" s="469" t="s">
        <v>524</v>
      </c>
      <c r="D5" s="469"/>
      <c r="E5" s="469"/>
      <c r="F5" s="469"/>
      <c r="G5" s="469"/>
      <c r="H5" s="469"/>
      <c r="I5" s="469"/>
      <c r="J5" s="469"/>
      <c r="K5" s="469"/>
      <c r="L5" s="470"/>
      <c r="N5" s="467" t="s">
        <v>523</v>
      </c>
      <c r="O5" s="468"/>
      <c r="P5" s="469" t="s">
        <v>524</v>
      </c>
      <c r="Q5" s="469"/>
      <c r="R5" s="469"/>
      <c r="S5" s="469"/>
      <c r="T5" s="469"/>
      <c r="U5" s="469"/>
      <c r="V5" s="469"/>
      <c r="W5" s="469"/>
      <c r="X5" s="469"/>
      <c r="Y5" s="470"/>
    </row>
    <row r="6" spans="1:39" ht="45" customHeight="1" x14ac:dyDescent="0.5">
      <c r="A6" s="426" t="s">
        <v>525</v>
      </c>
      <c r="B6" s="356"/>
      <c r="C6" s="356"/>
      <c r="D6" s="356"/>
      <c r="E6" s="356"/>
      <c r="F6" s="356"/>
      <c r="G6" s="356"/>
      <c r="H6" s="356"/>
      <c r="I6" s="356"/>
      <c r="J6" s="356"/>
      <c r="K6" s="356"/>
      <c r="L6" s="427"/>
      <c r="N6" s="426" t="s">
        <v>528</v>
      </c>
      <c r="O6" s="356"/>
      <c r="P6" s="356"/>
      <c r="Q6" s="356"/>
      <c r="R6" s="356"/>
      <c r="S6" s="356"/>
      <c r="T6" s="356"/>
      <c r="U6" s="356"/>
      <c r="V6" s="356"/>
      <c r="W6" s="356"/>
      <c r="X6" s="356"/>
      <c r="Y6" s="427"/>
      <c r="AA6" s="233"/>
    </row>
    <row r="7" spans="1:39" ht="15" customHeight="1" x14ac:dyDescent="0.5">
      <c r="A7" s="146"/>
      <c r="B7" s="147"/>
      <c r="C7" s="147"/>
      <c r="D7" s="147"/>
      <c r="E7" s="147"/>
      <c r="F7" s="147"/>
      <c r="G7" s="147"/>
      <c r="H7" s="147"/>
      <c r="I7" s="147"/>
      <c r="J7" s="147"/>
      <c r="K7" s="147"/>
      <c r="L7" s="148"/>
      <c r="N7" s="146"/>
      <c r="O7" s="147"/>
      <c r="P7" s="147"/>
      <c r="Q7" s="147"/>
      <c r="R7" s="147"/>
      <c r="S7" s="147"/>
      <c r="T7" s="147"/>
      <c r="U7" s="147"/>
      <c r="V7" s="147"/>
      <c r="W7" s="147"/>
      <c r="X7" s="147"/>
      <c r="Y7" s="148"/>
    </row>
    <row r="8" spans="1:39" ht="45" customHeight="1" x14ac:dyDescent="0.5">
      <c r="A8" s="462"/>
      <c r="B8" s="463"/>
      <c r="C8" s="68" t="s">
        <v>461</v>
      </c>
      <c r="D8" s="68" t="s">
        <v>462</v>
      </c>
      <c r="E8" s="68" t="s">
        <v>463</v>
      </c>
      <c r="F8" s="68" t="s">
        <v>464</v>
      </c>
      <c r="G8" s="68" t="s">
        <v>465</v>
      </c>
      <c r="H8" s="68" t="s">
        <v>466</v>
      </c>
      <c r="I8" s="68" t="s">
        <v>467</v>
      </c>
      <c r="J8" s="68" t="s">
        <v>468</v>
      </c>
      <c r="K8" s="68" t="s">
        <v>469</v>
      </c>
      <c r="L8" s="274" t="s">
        <v>470</v>
      </c>
      <c r="N8" s="462"/>
      <c r="O8" s="463"/>
      <c r="P8" s="268" t="s">
        <v>559</v>
      </c>
      <c r="Q8" s="268" t="s">
        <v>560</v>
      </c>
      <c r="R8" s="268" t="s">
        <v>561</v>
      </c>
      <c r="S8" s="268" t="s">
        <v>113</v>
      </c>
      <c r="T8" s="268" t="s">
        <v>562</v>
      </c>
      <c r="U8" s="268" t="s">
        <v>563</v>
      </c>
      <c r="V8" s="268" t="s">
        <v>564</v>
      </c>
      <c r="W8" s="268" t="s">
        <v>565</v>
      </c>
      <c r="X8" s="268" t="s">
        <v>566</v>
      </c>
      <c r="Y8" s="274" t="s">
        <v>470</v>
      </c>
    </row>
    <row r="9" spans="1:39" ht="105" customHeight="1" x14ac:dyDescent="0.5">
      <c r="A9" s="426" t="s">
        <v>526</v>
      </c>
      <c r="B9" s="356"/>
      <c r="C9" s="234"/>
      <c r="D9" s="234"/>
      <c r="E9" s="234"/>
      <c r="F9" s="234"/>
      <c r="G9" s="235"/>
      <c r="H9" s="235"/>
      <c r="I9" s="235"/>
      <c r="J9" s="235"/>
      <c r="K9" s="235"/>
      <c r="L9" s="236"/>
      <c r="N9" s="426" t="s">
        <v>526</v>
      </c>
      <c r="O9" s="356"/>
      <c r="P9" s="234"/>
      <c r="Q9" s="234"/>
      <c r="R9" s="234"/>
      <c r="S9" s="234"/>
      <c r="T9" s="235"/>
      <c r="U9" s="235"/>
      <c r="V9" s="235"/>
      <c r="W9" s="235"/>
      <c r="X9" s="235"/>
      <c r="Y9" s="236"/>
    </row>
    <row r="10" spans="1:39" ht="240" customHeight="1" x14ac:dyDescent="0.5">
      <c r="A10" s="146"/>
      <c r="B10" s="147"/>
      <c r="C10" s="147"/>
      <c r="D10" s="147"/>
      <c r="E10" s="147"/>
      <c r="F10" s="147"/>
      <c r="G10" s="147"/>
      <c r="H10" s="147"/>
      <c r="I10" s="147"/>
      <c r="J10" s="147"/>
      <c r="K10" s="147"/>
      <c r="L10" s="148"/>
      <c r="N10" s="146"/>
      <c r="O10" s="147"/>
      <c r="P10" s="147"/>
      <c r="Q10" s="147"/>
      <c r="R10" s="147"/>
      <c r="S10" s="147"/>
      <c r="T10" s="147"/>
      <c r="U10" s="147"/>
      <c r="V10" s="147"/>
      <c r="W10" s="147"/>
      <c r="X10" s="147"/>
      <c r="Y10" s="148"/>
    </row>
    <row r="11" spans="1:39" ht="45" customHeight="1" x14ac:dyDescent="0.5">
      <c r="A11" s="426" t="s">
        <v>527</v>
      </c>
      <c r="B11" s="356"/>
      <c r="C11" s="356"/>
      <c r="D11" s="356"/>
      <c r="E11" s="356"/>
      <c r="F11" s="356"/>
      <c r="G11" s="356"/>
      <c r="H11" s="356"/>
      <c r="I11" s="356"/>
      <c r="J11" s="356"/>
      <c r="K11" s="356"/>
      <c r="L11" s="427"/>
      <c r="N11" s="426" t="s">
        <v>529</v>
      </c>
      <c r="O11" s="356"/>
      <c r="P11" s="356"/>
      <c r="Q11" s="356"/>
      <c r="R11" s="356"/>
      <c r="S11" s="356"/>
      <c r="T11" s="356"/>
      <c r="U11" s="356"/>
      <c r="V11" s="356"/>
      <c r="W11" s="356"/>
      <c r="X11" s="356"/>
      <c r="Y11" s="427"/>
    </row>
    <row r="12" spans="1:39" s="69" customFormat="1" ht="120" customHeight="1" thickBot="1" x14ac:dyDescent="0.55000000000000004">
      <c r="A12" s="464" t="s">
        <v>281</v>
      </c>
      <c r="B12" s="465"/>
      <c r="C12" s="465"/>
      <c r="D12" s="465"/>
      <c r="E12" s="465"/>
      <c r="F12" s="465"/>
      <c r="G12" s="465"/>
      <c r="H12" s="465"/>
      <c r="I12" s="465"/>
      <c r="J12" s="465"/>
      <c r="K12" s="465"/>
      <c r="L12" s="466"/>
      <c r="M12" s="134"/>
      <c r="N12" s="464" t="s">
        <v>281</v>
      </c>
      <c r="O12" s="465"/>
      <c r="P12" s="465"/>
      <c r="Q12" s="465"/>
      <c r="R12" s="465"/>
      <c r="S12" s="465"/>
      <c r="T12" s="465"/>
      <c r="U12" s="465"/>
      <c r="V12" s="465"/>
      <c r="W12" s="465"/>
      <c r="X12" s="465"/>
      <c r="Y12" s="466"/>
      <c r="Z12" s="119"/>
      <c r="AA12" s="232"/>
      <c r="AB12" s="119"/>
      <c r="AC12" s="119"/>
      <c r="AD12" s="119"/>
      <c r="AE12" s="119"/>
      <c r="AF12" s="119"/>
      <c r="AG12" s="119"/>
      <c r="AH12" s="119"/>
      <c r="AI12" s="119"/>
      <c r="AJ12" s="119"/>
      <c r="AK12" s="119"/>
      <c r="AL12" s="119"/>
      <c r="AM12" s="119"/>
    </row>
    <row r="13" spans="1:39" s="240" customFormat="1" ht="15" customHeight="1" thickBot="1" x14ac:dyDescent="0.55000000000000004">
      <c r="A13" s="214"/>
      <c r="B13" s="214"/>
      <c r="C13" s="214"/>
      <c r="D13" s="214"/>
      <c r="E13" s="214"/>
      <c r="F13" s="214"/>
      <c r="G13" s="214"/>
      <c r="H13" s="214"/>
      <c r="I13" s="214"/>
      <c r="J13" s="214"/>
      <c r="K13" s="214"/>
      <c r="L13" s="214"/>
      <c r="M13" s="237"/>
      <c r="N13" s="214"/>
      <c r="O13" s="214"/>
      <c r="P13" s="214"/>
      <c r="Q13" s="214"/>
      <c r="R13" s="214"/>
      <c r="S13" s="214"/>
      <c r="T13" s="214"/>
      <c r="U13" s="214"/>
      <c r="V13" s="214"/>
      <c r="W13" s="214"/>
      <c r="X13" s="214"/>
      <c r="Y13" s="214"/>
      <c r="Z13" s="238"/>
      <c r="AA13" s="239"/>
      <c r="AB13" s="238"/>
      <c r="AC13" s="238"/>
      <c r="AD13" s="238"/>
      <c r="AE13" s="238"/>
      <c r="AF13" s="238"/>
      <c r="AG13" s="238"/>
      <c r="AH13" s="238"/>
      <c r="AI13" s="238"/>
      <c r="AJ13" s="238"/>
      <c r="AK13" s="238"/>
      <c r="AL13" s="238"/>
      <c r="AM13" s="238"/>
    </row>
    <row r="14" spans="1:39" ht="45" customHeight="1" x14ac:dyDescent="0.5">
      <c r="A14" s="467" t="s">
        <v>523</v>
      </c>
      <c r="B14" s="468"/>
      <c r="C14" s="469" t="s">
        <v>524</v>
      </c>
      <c r="D14" s="469"/>
      <c r="E14" s="469"/>
      <c r="F14" s="469"/>
      <c r="G14" s="469"/>
      <c r="H14" s="469"/>
      <c r="I14" s="469"/>
      <c r="J14" s="469"/>
      <c r="K14" s="469"/>
      <c r="L14" s="470"/>
      <c r="N14" s="467" t="s">
        <v>523</v>
      </c>
      <c r="O14" s="468"/>
      <c r="P14" s="469" t="s">
        <v>524</v>
      </c>
      <c r="Q14" s="469"/>
      <c r="R14" s="469"/>
      <c r="S14" s="469"/>
      <c r="T14" s="469"/>
      <c r="U14" s="469"/>
      <c r="V14" s="469"/>
      <c r="W14" s="469"/>
      <c r="X14" s="469"/>
      <c r="Y14" s="470"/>
    </row>
    <row r="15" spans="1:39" ht="45" customHeight="1" x14ac:dyDescent="0.5">
      <c r="A15" s="426" t="s">
        <v>525</v>
      </c>
      <c r="B15" s="356"/>
      <c r="C15" s="356"/>
      <c r="D15" s="356"/>
      <c r="E15" s="356"/>
      <c r="F15" s="356"/>
      <c r="G15" s="356"/>
      <c r="H15" s="356"/>
      <c r="I15" s="356"/>
      <c r="J15" s="356"/>
      <c r="K15" s="356"/>
      <c r="L15" s="427"/>
      <c r="N15" s="426" t="s">
        <v>53</v>
      </c>
      <c r="O15" s="356"/>
      <c r="P15" s="356"/>
      <c r="Q15" s="356"/>
      <c r="R15" s="356"/>
      <c r="S15" s="356"/>
      <c r="T15" s="356"/>
      <c r="U15" s="356"/>
      <c r="V15" s="356"/>
      <c r="W15" s="356"/>
      <c r="X15" s="356"/>
      <c r="Y15" s="427"/>
      <c r="AA15" s="233"/>
    </row>
    <row r="16" spans="1:39" ht="15" customHeight="1" x14ac:dyDescent="0.5">
      <c r="A16" s="146"/>
      <c r="B16" s="147"/>
      <c r="C16" s="147"/>
      <c r="D16" s="147"/>
      <c r="E16" s="147"/>
      <c r="F16" s="147"/>
      <c r="G16" s="147"/>
      <c r="H16" s="147"/>
      <c r="I16" s="147"/>
      <c r="J16" s="147"/>
      <c r="K16" s="147"/>
      <c r="L16" s="148"/>
      <c r="N16" s="146"/>
      <c r="O16" s="147"/>
      <c r="P16" s="147"/>
      <c r="Q16" s="147"/>
      <c r="R16" s="147"/>
      <c r="S16" s="147"/>
      <c r="T16" s="147"/>
      <c r="U16" s="147"/>
      <c r="V16" s="147"/>
      <c r="W16" s="147"/>
      <c r="X16" s="147"/>
      <c r="Y16" s="148"/>
    </row>
    <row r="17" spans="1:39" ht="45" customHeight="1" x14ac:dyDescent="0.5">
      <c r="A17" s="462"/>
      <c r="B17" s="463"/>
      <c r="C17" s="68" t="s">
        <v>461</v>
      </c>
      <c r="D17" s="68" t="s">
        <v>462</v>
      </c>
      <c r="E17" s="68" t="s">
        <v>463</v>
      </c>
      <c r="F17" s="68" t="s">
        <v>464</v>
      </c>
      <c r="G17" s="68" t="s">
        <v>465</v>
      </c>
      <c r="H17" s="68" t="s">
        <v>466</v>
      </c>
      <c r="I17" s="68" t="s">
        <v>467</v>
      </c>
      <c r="J17" s="68" t="s">
        <v>468</v>
      </c>
      <c r="K17" s="68" t="s">
        <v>469</v>
      </c>
      <c r="L17" s="274" t="s">
        <v>470</v>
      </c>
      <c r="N17" s="462"/>
      <c r="O17" s="463"/>
      <c r="P17" s="268" t="s">
        <v>559</v>
      </c>
      <c r="Q17" s="268" t="s">
        <v>560</v>
      </c>
      <c r="R17" s="268" t="s">
        <v>561</v>
      </c>
      <c r="S17" s="268" t="s">
        <v>113</v>
      </c>
      <c r="T17" s="268" t="s">
        <v>562</v>
      </c>
      <c r="U17" s="268" t="s">
        <v>563</v>
      </c>
      <c r="V17" s="268" t="s">
        <v>564</v>
      </c>
      <c r="W17" s="268" t="s">
        <v>565</v>
      </c>
      <c r="X17" s="268" t="s">
        <v>566</v>
      </c>
      <c r="Y17" s="274" t="s">
        <v>470</v>
      </c>
    </row>
    <row r="18" spans="1:39" ht="105" customHeight="1" x14ac:dyDescent="0.5">
      <c r="A18" s="426" t="s">
        <v>526</v>
      </c>
      <c r="B18" s="356"/>
      <c r="C18" s="234"/>
      <c r="D18" s="234"/>
      <c r="E18" s="234"/>
      <c r="F18" s="234"/>
      <c r="G18" s="235"/>
      <c r="H18" s="235"/>
      <c r="I18" s="235"/>
      <c r="J18" s="235"/>
      <c r="K18" s="235"/>
      <c r="L18" s="236"/>
      <c r="N18" s="426" t="s">
        <v>526</v>
      </c>
      <c r="O18" s="356"/>
      <c r="P18" s="234"/>
      <c r="Q18" s="234"/>
      <c r="R18" s="234"/>
      <c r="S18" s="234"/>
      <c r="T18" s="235"/>
      <c r="U18" s="235"/>
      <c r="V18" s="235"/>
      <c r="W18" s="235"/>
      <c r="X18" s="235"/>
      <c r="Y18" s="236"/>
    </row>
    <row r="19" spans="1:39" ht="240" customHeight="1" x14ac:dyDescent="0.5">
      <c r="A19" s="146"/>
      <c r="B19" s="147"/>
      <c r="C19" s="147"/>
      <c r="D19" s="147"/>
      <c r="E19" s="147"/>
      <c r="F19" s="147"/>
      <c r="G19" s="147"/>
      <c r="H19" s="147"/>
      <c r="I19" s="147"/>
      <c r="J19" s="147"/>
      <c r="K19" s="147"/>
      <c r="L19" s="148"/>
      <c r="N19" s="146"/>
      <c r="O19" s="147"/>
      <c r="P19" s="147"/>
      <c r="Q19" s="147"/>
      <c r="R19" s="147"/>
      <c r="S19" s="147"/>
      <c r="T19" s="147"/>
      <c r="U19" s="147"/>
      <c r="V19" s="147"/>
      <c r="W19" s="147"/>
      <c r="X19" s="147"/>
      <c r="Y19" s="148"/>
    </row>
    <row r="20" spans="1:39" ht="45" customHeight="1" x14ac:dyDescent="0.5">
      <c r="A20" s="426" t="s">
        <v>232</v>
      </c>
      <c r="B20" s="356"/>
      <c r="C20" s="356"/>
      <c r="D20" s="356"/>
      <c r="E20" s="356"/>
      <c r="F20" s="356"/>
      <c r="G20" s="356"/>
      <c r="H20" s="356"/>
      <c r="I20" s="356"/>
      <c r="J20" s="356"/>
      <c r="K20" s="356"/>
      <c r="L20" s="427"/>
      <c r="N20" s="426" t="s">
        <v>529</v>
      </c>
      <c r="O20" s="356"/>
      <c r="P20" s="356"/>
      <c r="Q20" s="356"/>
      <c r="R20" s="356"/>
      <c r="S20" s="356"/>
      <c r="T20" s="356"/>
      <c r="U20" s="356"/>
      <c r="V20" s="356"/>
      <c r="W20" s="356"/>
      <c r="X20" s="356"/>
      <c r="Y20" s="427"/>
    </row>
    <row r="21" spans="1:39" s="69" customFormat="1" ht="120" customHeight="1" thickBot="1" x14ac:dyDescent="0.55000000000000004">
      <c r="A21" s="464" t="s">
        <v>281</v>
      </c>
      <c r="B21" s="465"/>
      <c r="C21" s="465"/>
      <c r="D21" s="465"/>
      <c r="E21" s="465"/>
      <c r="F21" s="465"/>
      <c r="G21" s="465"/>
      <c r="H21" s="465"/>
      <c r="I21" s="465"/>
      <c r="J21" s="465"/>
      <c r="K21" s="465"/>
      <c r="L21" s="466"/>
      <c r="M21" s="134"/>
      <c r="N21" s="464" t="s">
        <v>281</v>
      </c>
      <c r="O21" s="465"/>
      <c r="P21" s="465"/>
      <c r="Q21" s="465"/>
      <c r="R21" s="465"/>
      <c r="S21" s="465"/>
      <c r="T21" s="465"/>
      <c r="U21" s="465"/>
      <c r="V21" s="465"/>
      <c r="W21" s="465"/>
      <c r="X21" s="465"/>
      <c r="Y21" s="466"/>
      <c r="Z21" s="119"/>
      <c r="AA21" s="232"/>
      <c r="AB21" s="119"/>
      <c r="AC21" s="119"/>
      <c r="AD21" s="119"/>
      <c r="AE21" s="119"/>
      <c r="AF21" s="119"/>
      <c r="AG21" s="119"/>
      <c r="AH21" s="119"/>
      <c r="AI21" s="119"/>
      <c r="AJ21" s="119"/>
      <c r="AK21" s="119"/>
      <c r="AL21" s="119"/>
      <c r="AM21" s="119"/>
    </row>
    <row r="22" spans="1:39" s="240" customFormat="1" ht="15" customHeight="1" thickBot="1" x14ac:dyDescent="0.55000000000000004">
      <c r="A22" s="214"/>
      <c r="B22" s="214"/>
      <c r="C22" s="214"/>
      <c r="D22" s="214"/>
      <c r="E22" s="214"/>
      <c r="F22" s="214"/>
      <c r="G22" s="214"/>
      <c r="H22" s="214"/>
      <c r="I22" s="214"/>
      <c r="J22" s="214"/>
      <c r="K22" s="214"/>
      <c r="L22" s="214"/>
      <c r="M22" s="237"/>
      <c r="N22" s="214"/>
      <c r="O22" s="214"/>
      <c r="P22" s="214"/>
      <c r="Q22" s="214"/>
      <c r="R22" s="214"/>
      <c r="S22" s="214"/>
      <c r="T22" s="214"/>
      <c r="U22" s="214"/>
      <c r="V22" s="214"/>
      <c r="W22" s="214"/>
      <c r="X22" s="214"/>
      <c r="Y22" s="214"/>
      <c r="Z22" s="238"/>
      <c r="AA22" s="239"/>
      <c r="AB22" s="238"/>
      <c r="AC22" s="238"/>
      <c r="AD22" s="238"/>
      <c r="AE22" s="238"/>
      <c r="AF22" s="238"/>
      <c r="AG22" s="238"/>
      <c r="AH22" s="238"/>
      <c r="AI22" s="238"/>
      <c r="AJ22" s="238"/>
      <c r="AK22" s="238"/>
      <c r="AL22" s="238"/>
      <c r="AM22" s="238"/>
    </row>
    <row r="23" spans="1:39" ht="45" customHeight="1" x14ac:dyDescent="0.5">
      <c r="A23" s="467" t="s">
        <v>523</v>
      </c>
      <c r="B23" s="468"/>
      <c r="C23" s="469" t="s">
        <v>524</v>
      </c>
      <c r="D23" s="469"/>
      <c r="E23" s="469"/>
      <c r="F23" s="469"/>
      <c r="G23" s="469"/>
      <c r="H23" s="469"/>
      <c r="I23" s="469"/>
      <c r="J23" s="469"/>
      <c r="K23" s="469"/>
      <c r="L23" s="470"/>
      <c r="N23" s="467" t="s">
        <v>523</v>
      </c>
      <c r="O23" s="468"/>
      <c r="P23" s="469" t="s">
        <v>524</v>
      </c>
      <c r="Q23" s="469"/>
      <c r="R23" s="469"/>
      <c r="S23" s="469"/>
      <c r="T23" s="469"/>
      <c r="U23" s="469"/>
      <c r="V23" s="469"/>
      <c r="W23" s="469"/>
      <c r="X23" s="469"/>
      <c r="Y23" s="470"/>
    </row>
    <row r="24" spans="1:39" ht="45" customHeight="1" x14ac:dyDescent="0.5">
      <c r="A24" s="426" t="s">
        <v>525</v>
      </c>
      <c r="B24" s="356"/>
      <c r="C24" s="356"/>
      <c r="D24" s="356"/>
      <c r="E24" s="356"/>
      <c r="F24" s="356"/>
      <c r="G24" s="356"/>
      <c r="H24" s="356"/>
      <c r="I24" s="356"/>
      <c r="J24" s="356"/>
      <c r="K24" s="356"/>
      <c r="L24" s="427"/>
      <c r="N24" s="426" t="s">
        <v>53</v>
      </c>
      <c r="O24" s="356"/>
      <c r="P24" s="356"/>
      <c r="Q24" s="356"/>
      <c r="R24" s="356"/>
      <c r="S24" s="356"/>
      <c r="T24" s="356"/>
      <c r="U24" s="356"/>
      <c r="V24" s="356"/>
      <c r="W24" s="356"/>
      <c r="X24" s="356"/>
      <c r="Y24" s="427"/>
      <c r="AA24" s="233"/>
    </row>
    <row r="25" spans="1:39" ht="15" customHeight="1" x14ac:dyDescent="0.5">
      <c r="A25" s="146"/>
      <c r="B25" s="147"/>
      <c r="C25" s="147"/>
      <c r="D25" s="147"/>
      <c r="E25" s="147"/>
      <c r="F25" s="147"/>
      <c r="G25" s="147"/>
      <c r="H25" s="147"/>
      <c r="I25" s="147"/>
      <c r="J25" s="147"/>
      <c r="K25" s="147"/>
      <c r="L25" s="148"/>
      <c r="N25" s="146"/>
      <c r="O25" s="147"/>
      <c r="P25" s="147"/>
      <c r="Q25" s="147"/>
      <c r="R25" s="147"/>
      <c r="S25" s="147"/>
      <c r="T25" s="147"/>
      <c r="U25" s="147"/>
      <c r="V25" s="147"/>
      <c r="W25" s="147"/>
      <c r="X25" s="147"/>
      <c r="Y25" s="148"/>
    </row>
    <row r="26" spans="1:39" ht="45" customHeight="1" x14ac:dyDescent="0.5">
      <c r="A26" s="462"/>
      <c r="B26" s="463"/>
      <c r="C26" s="68" t="s">
        <v>461</v>
      </c>
      <c r="D26" s="68" t="s">
        <v>462</v>
      </c>
      <c r="E26" s="68" t="s">
        <v>463</v>
      </c>
      <c r="F26" s="68" t="s">
        <v>464</v>
      </c>
      <c r="G26" s="68" t="s">
        <v>465</v>
      </c>
      <c r="H26" s="68" t="s">
        <v>466</v>
      </c>
      <c r="I26" s="68" t="s">
        <v>467</v>
      </c>
      <c r="J26" s="68" t="s">
        <v>468</v>
      </c>
      <c r="K26" s="68" t="s">
        <v>469</v>
      </c>
      <c r="L26" s="274" t="s">
        <v>470</v>
      </c>
      <c r="N26" s="462"/>
      <c r="O26" s="463"/>
      <c r="P26" s="268" t="s">
        <v>559</v>
      </c>
      <c r="Q26" s="268" t="s">
        <v>560</v>
      </c>
      <c r="R26" s="268" t="s">
        <v>561</v>
      </c>
      <c r="S26" s="268" t="s">
        <v>113</v>
      </c>
      <c r="T26" s="268" t="s">
        <v>562</v>
      </c>
      <c r="U26" s="268" t="s">
        <v>563</v>
      </c>
      <c r="V26" s="268" t="s">
        <v>564</v>
      </c>
      <c r="W26" s="268" t="s">
        <v>565</v>
      </c>
      <c r="X26" s="268" t="s">
        <v>566</v>
      </c>
      <c r="Y26" s="274" t="s">
        <v>470</v>
      </c>
    </row>
    <row r="27" spans="1:39" ht="105" customHeight="1" x14ac:dyDescent="0.5">
      <c r="A27" s="426" t="s">
        <v>526</v>
      </c>
      <c r="B27" s="356"/>
      <c r="C27" s="234"/>
      <c r="D27" s="234"/>
      <c r="E27" s="234"/>
      <c r="F27" s="234"/>
      <c r="G27" s="235"/>
      <c r="H27" s="235"/>
      <c r="I27" s="235"/>
      <c r="J27" s="235"/>
      <c r="K27" s="235"/>
      <c r="L27" s="236"/>
      <c r="N27" s="426" t="s">
        <v>526</v>
      </c>
      <c r="O27" s="356"/>
      <c r="P27" s="234"/>
      <c r="Q27" s="234"/>
      <c r="R27" s="234"/>
      <c r="S27" s="234"/>
      <c r="T27" s="235"/>
      <c r="U27" s="235"/>
      <c r="V27" s="235"/>
      <c r="W27" s="235"/>
      <c r="X27" s="235"/>
      <c r="Y27" s="236"/>
    </row>
    <row r="28" spans="1:39" ht="240" customHeight="1" x14ac:dyDescent="0.5">
      <c r="A28" s="146"/>
      <c r="B28" s="147"/>
      <c r="C28" s="147"/>
      <c r="D28" s="147"/>
      <c r="E28" s="147"/>
      <c r="F28" s="147"/>
      <c r="G28" s="147"/>
      <c r="H28" s="147"/>
      <c r="I28" s="147"/>
      <c r="J28" s="147"/>
      <c r="K28" s="147"/>
      <c r="L28" s="148"/>
      <c r="N28" s="146"/>
      <c r="O28" s="147"/>
      <c r="P28" s="147"/>
      <c r="Q28" s="147"/>
      <c r="R28" s="147"/>
      <c r="S28" s="147"/>
      <c r="T28" s="147"/>
      <c r="U28" s="147"/>
      <c r="V28" s="147"/>
      <c r="W28" s="147"/>
      <c r="X28" s="147"/>
      <c r="Y28" s="148"/>
    </row>
    <row r="29" spans="1:39" ht="45" customHeight="1" x14ac:dyDescent="0.5">
      <c r="A29" s="426" t="s">
        <v>232</v>
      </c>
      <c r="B29" s="356"/>
      <c r="C29" s="356"/>
      <c r="D29" s="356"/>
      <c r="E29" s="356"/>
      <c r="F29" s="356"/>
      <c r="G29" s="356"/>
      <c r="H29" s="356"/>
      <c r="I29" s="356"/>
      <c r="J29" s="356"/>
      <c r="K29" s="356"/>
      <c r="L29" s="427"/>
      <c r="N29" s="426" t="s">
        <v>529</v>
      </c>
      <c r="O29" s="356"/>
      <c r="P29" s="356"/>
      <c r="Q29" s="356"/>
      <c r="R29" s="356"/>
      <c r="S29" s="356"/>
      <c r="T29" s="356"/>
      <c r="U29" s="356"/>
      <c r="V29" s="356"/>
      <c r="W29" s="356"/>
      <c r="X29" s="356"/>
      <c r="Y29" s="427"/>
    </row>
    <row r="30" spans="1:39" s="69" customFormat="1" ht="120" customHeight="1" thickBot="1" x14ac:dyDescent="0.55000000000000004">
      <c r="A30" s="464" t="s">
        <v>281</v>
      </c>
      <c r="B30" s="465"/>
      <c r="C30" s="465"/>
      <c r="D30" s="465"/>
      <c r="E30" s="465"/>
      <c r="F30" s="465"/>
      <c r="G30" s="465"/>
      <c r="H30" s="465"/>
      <c r="I30" s="465"/>
      <c r="J30" s="465"/>
      <c r="K30" s="465"/>
      <c r="L30" s="466"/>
      <c r="M30" s="134"/>
      <c r="N30" s="464" t="s">
        <v>281</v>
      </c>
      <c r="O30" s="465"/>
      <c r="P30" s="465"/>
      <c r="Q30" s="465"/>
      <c r="R30" s="465"/>
      <c r="S30" s="465"/>
      <c r="T30" s="465"/>
      <c r="U30" s="465"/>
      <c r="V30" s="465"/>
      <c r="W30" s="465"/>
      <c r="X30" s="465"/>
      <c r="Y30" s="466"/>
      <c r="Z30" s="119"/>
      <c r="AA30" s="232"/>
      <c r="AB30" s="119"/>
      <c r="AC30" s="119"/>
      <c r="AD30" s="119"/>
      <c r="AE30" s="119"/>
      <c r="AF30" s="119"/>
      <c r="AG30" s="119"/>
      <c r="AH30" s="119"/>
      <c r="AI30" s="119"/>
      <c r="AJ30" s="119"/>
      <c r="AK30" s="119"/>
      <c r="AL30" s="119"/>
      <c r="AM30" s="119"/>
    </row>
    <row r="31" spans="1:39" s="240" customFormat="1" ht="15" customHeight="1" thickBot="1" x14ac:dyDescent="0.55000000000000004">
      <c r="A31" s="214"/>
      <c r="B31" s="214"/>
      <c r="C31" s="214"/>
      <c r="D31" s="214"/>
      <c r="E31" s="214"/>
      <c r="F31" s="214"/>
      <c r="G31" s="214"/>
      <c r="H31" s="214"/>
      <c r="I31" s="214"/>
      <c r="J31" s="214"/>
      <c r="K31" s="214"/>
      <c r="L31" s="214"/>
      <c r="M31" s="237"/>
      <c r="N31" s="214"/>
      <c r="O31" s="214"/>
      <c r="P31" s="214"/>
      <c r="Q31" s="214"/>
      <c r="R31" s="214"/>
      <c r="S31" s="214"/>
      <c r="T31" s="214"/>
      <c r="U31" s="214"/>
      <c r="V31" s="214"/>
      <c r="W31" s="214"/>
      <c r="X31" s="214"/>
      <c r="Y31" s="214"/>
      <c r="Z31" s="238"/>
      <c r="AA31" s="239"/>
      <c r="AB31" s="238"/>
      <c r="AC31" s="238"/>
      <c r="AD31" s="238"/>
      <c r="AE31" s="238"/>
      <c r="AF31" s="238"/>
      <c r="AG31" s="238"/>
      <c r="AH31" s="238"/>
      <c r="AI31" s="238"/>
      <c r="AJ31" s="238"/>
      <c r="AK31" s="238"/>
      <c r="AL31" s="238"/>
      <c r="AM31" s="238"/>
    </row>
    <row r="32" spans="1:39" ht="45" customHeight="1" x14ac:dyDescent="0.5">
      <c r="A32" s="467" t="s">
        <v>523</v>
      </c>
      <c r="B32" s="468"/>
      <c r="C32" s="469" t="s">
        <v>524</v>
      </c>
      <c r="D32" s="469"/>
      <c r="E32" s="469"/>
      <c r="F32" s="469"/>
      <c r="G32" s="469"/>
      <c r="H32" s="469"/>
      <c r="I32" s="469"/>
      <c r="J32" s="469"/>
      <c r="K32" s="469"/>
      <c r="L32" s="470"/>
      <c r="N32" s="467" t="s">
        <v>523</v>
      </c>
      <c r="O32" s="468"/>
      <c r="P32" s="469" t="s">
        <v>524</v>
      </c>
      <c r="Q32" s="469"/>
      <c r="R32" s="469"/>
      <c r="S32" s="469"/>
      <c r="T32" s="469"/>
      <c r="U32" s="469"/>
      <c r="V32" s="469"/>
      <c r="W32" s="469"/>
      <c r="X32" s="469"/>
      <c r="Y32" s="470"/>
    </row>
    <row r="33" spans="1:39" ht="45" customHeight="1" x14ac:dyDescent="0.5">
      <c r="A33" s="426" t="s">
        <v>525</v>
      </c>
      <c r="B33" s="356"/>
      <c r="C33" s="356"/>
      <c r="D33" s="356"/>
      <c r="E33" s="356"/>
      <c r="F33" s="356"/>
      <c r="G33" s="356"/>
      <c r="H33" s="356"/>
      <c r="I33" s="356"/>
      <c r="J33" s="356"/>
      <c r="K33" s="356"/>
      <c r="L33" s="427"/>
      <c r="N33" s="426" t="s">
        <v>53</v>
      </c>
      <c r="O33" s="356"/>
      <c r="P33" s="356"/>
      <c r="Q33" s="356"/>
      <c r="R33" s="356"/>
      <c r="S33" s="356"/>
      <c r="T33" s="356"/>
      <c r="U33" s="356"/>
      <c r="V33" s="356"/>
      <c r="W33" s="356"/>
      <c r="X33" s="356"/>
      <c r="Y33" s="427"/>
      <c r="AA33" s="233"/>
    </row>
    <row r="34" spans="1:39" ht="15" customHeight="1" x14ac:dyDescent="0.5">
      <c r="A34" s="146"/>
      <c r="B34" s="147"/>
      <c r="C34" s="147"/>
      <c r="D34" s="147"/>
      <c r="E34" s="147"/>
      <c r="F34" s="147"/>
      <c r="G34" s="147"/>
      <c r="H34" s="147"/>
      <c r="I34" s="147"/>
      <c r="J34" s="147"/>
      <c r="K34" s="147"/>
      <c r="L34" s="148"/>
      <c r="N34" s="146"/>
      <c r="O34" s="147"/>
      <c r="P34" s="147"/>
      <c r="Q34" s="147"/>
      <c r="R34" s="147"/>
      <c r="S34" s="147"/>
      <c r="T34" s="147"/>
      <c r="U34" s="147"/>
      <c r="V34" s="147"/>
      <c r="W34" s="147"/>
      <c r="X34" s="147"/>
      <c r="Y34" s="148"/>
    </row>
    <row r="35" spans="1:39" ht="45" customHeight="1" x14ac:dyDescent="0.5">
      <c r="A35" s="462"/>
      <c r="B35" s="463"/>
      <c r="C35" s="68" t="s">
        <v>461</v>
      </c>
      <c r="D35" s="68" t="s">
        <v>462</v>
      </c>
      <c r="E35" s="68" t="s">
        <v>463</v>
      </c>
      <c r="F35" s="68" t="s">
        <v>464</v>
      </c>
      <c r="G35" s="68" t="s">
        <v>465</v>
      </c>
      <c r="H35" s="68" t="s">
        <v>466</v>
      </c>
      <c r="I35" s="68" t="s">
        <v>467</v>
      </c>
      <c r="J35" s="68" t="s">
        <v>468</v>
      </c>
      <c r="K35" s="68" t="s">
        <v>469</v>
      </c>
      <c r="L35" s="274" t="s">
        <v>470</v>
      </c>
      <c r="N35" s="462"/>
      <c r="O35" s="463"/>
      <c r="P35" s="268" t="s">
        <v>559</v>
      </c>
      <c r="Q35" s="268" t="s">
        <v>560</v>
      </c>
      <c r="R35" s="268" t="s">
        <v>561</v>
      </c>
      <c r="S35" s="268" t="s">
        <v>113</v>
      </c>
      <c r="T35" s="268" t="s">
        <v>562</v>
      </c>
      <c r="U35" s="268" t="s">
        <v>563</v>
      </c>
      <c r="V35" s="268" t="s">
        <v>564</v>
      </c>
      <c r="W35" s="268" t="s">
        <v>565</v>
      </c>
      <c r="X35" s="268" t="s">
        <v>566</v>
      </c>
      <c r="Y35" s="274" t="s">
        <v>470</v>
      </c>
    </row>
    <row r="36" spans="1:39" ht="105" customHeight="1" x14ac:dyDescent="0.5">
      <c r="A36" s="426" t="s">
        <v>526</v>
      </c>
      <c r="B36" s="356"/>
      <c r="C36" s="234"/>
      <c r="D36" s="234"/>
      <c r="E36" s="234"/>
      <c r="F36" s="234"/>
      <c r="G36" s="235"/>
      <c r="H36" s="235"/>
      <c r="I36" s="235"/>
      <c r="J36" s="235"/>
      <c r="K36" s="235"/>
      <c r="L36" s="236"/>
      <c r="N36" s="426" t="s">
        <v>526</v>
      </c>
      <c r="O36" s="356"/>
      <c r="P36" s="234"/>
      <c r="Q36" s="234"/>
      <c r="R36" s="234"/>
      <c r="S36" s="234"/>
      <c r="T36" s="235"/>
      <c r="U36" s="235"/>
      <c r="V36" s="235"/>
      <c r="W36" s="235"/>
      <c r="X36" s="235"/>
      <c r="Y36" s="236"/>
    </row>
    <row r="37" spans="1:39" ht="240" customHeight="1" x14ac:dyDescent="0.5">
      <c r="A37" s="146"/>
      <c r="B37" s="147"/>
      <c r="C37" s="147"/>
      <c r="D37" s="147"/>
      <c r="E37" s="147"/>
      <c r="F37" s="147"/>
      <c r="G37" s="147"/>
      <c r="H37" s="147"/>
      <c r="I37" s="147"/>
      <c r="J37" s="147"/>
      <c r="K37" s="147"/>
      <c r="L37" s="148"/>
      <c r="N37" s="146"/>
      <c r="O37" s="147"/>
      <c r="P37" s="147"/>
      <c r="Q37" s="147"/>
      <c r="R37" s="147"/>
      <c r="S37" s="147"/>
      <c r="T37" s="147"/>
      <c r="U37" s="147"/>
      <c r="V37" s="147"/>
      <c r="W37" s="147"/>
      <c r="X37" s="147"/>
      <c r="Y37" s="148"/>
    </row>
    <row r="38" spans="1:39" ht="45" customHeight="1" x14ac:dyDescent="0.5">
      <c r="A38" s="426" t="s">
        <v>232</v>
      </c>
      <c r="B38" s="356"/>
      <c r="C38" s="356"/>
      <c r="D38" s="356"/>
      <c r="E38" s="356"/>
      <c r="F38" s="356"/>
      <c r="G38" s="356"/>
      <c r="H38" s="356"/>
      <c r="I38" s="356"/>
      <c r="J38" s="356"/>
      <c r="K38" s="356"/>
      <c r="L38" s="427"/>
      <c r="N38" s="426" t="s">
        <v>529</v>
      </c>
      <c r="O38" s="356"/>
      <c r="P38" s="356"/>
      <c r="Q38" s="356"/>
      <c r="R38" s="356"/>
      <c r="S38" s="356"/>
      <c r="T38" s="356"/>
      <c r="U38" s="356"/>
      <c r="V38" s="356"/>
      <c r="W38" s="356"/>
      <c r="X38" s="356"/>
      <c r="Y38" s="427"/>
    </row>
    <row r="39" spans="1:39" s="69" customFormat="1" ht="120" customHeight="1" thickBot="1" x14ac:dyDescent="0.55000000000000004">
      <c r="A39" s="464" t="s">
        <v>281</v>
      </c>
      <c r="B39" s="465"/>
      <c r="C39" s="465"/>
      <c r="D39" s="465"/>
      <c r="E39" s="465"/>
      <c r="F39" s="465"/>
      <c r="G39" s="465"/>
      <c r="H39" s="465"/>
      <c r="I39" s="465"/>
      <c r="J39" s="465"/>
      <c r="K39" s="465"/>
      <c r="L39" s="466"/>
      <c r="M39" s="134"/>
      <c r="N39" s="464" t="s">
        <v>281</v>
      </c>
      <c r="O39" s="465"/>
      <c r="P39" s="465"/>
      <c r="Q39" s="465"/>
      <c r="R39" s="465"/>
      <c r="S39" s="465"/>
      <c r="T39" s="465"/>
      <c r="U39" s="465"/>
      <c r="V39" s="465"/>
      <c r="W39" s="465"/>
      <c r="X39" s="465"/>
      <c r="Y39" s="466"/>
      <c r="Z39" s="119"/>
      <c r="AA39" s="232"/>
      <c r="AB39" s="119"/>
      <c r="AC39" s="119"/>
      <c r="AD39" s="119"/>
      <c r="AE39" s="119"/>
      <c r="AF39" s="119"/>
      <c r="AG39" s="119"/>
      <c r="AH39" s="119"/>
      <c r="AI39" s="119"/>
      <c r="AJ39" s="119"/>
      <c r="AK39" s="119"/>
      <c r="AL39" s="119"/>
      <c r="AM39" s="119"/>
    </row>
    <row r="40" spans="1:39" s="240" customFormat="1" ht="15" customHeight="1" thickBot="1" x14ac:dyDescent="0.55000000000000004">
      <c r="A40" s="214"/>
      <c r="B40" s="214"/>
      <c r="C40" s="214"/>
      <c r="D40" s="214"/>
      <c r="E40" s="214"/>
      <c r="F40" s="214"/>
      <c r="G40" s="214"/>
      <c r="H40" s="214"/>
      <c r="I40" s="214"/>
      <c r="J40" s="214"/>
      <c r="K40" s="214"/>
      <c r="L40" s="214"/>
      <c r="M40" s="237"/>
      <c r="N40" s="214"/>
      <c r="O40" s="214"/>
      <c r="P40" s="214"/>
      <c r="Q40" s="214"/>
      <c r="R40" s="214"/>
      <c r="S40" s="214"/>
      <c r="T40" s="214"/>
      <c r="U40" s="214"/>
      <c r="V40" s="214"/>
      <c r="W40" s="214"/>
      <c r="X40" s="214"/>
      <c r="Y40" s="214"/>
      <c r="Z40" s="238"/>
      <c r="AA40" s="239"/>
      <c r="AB40" s="238"/>
      <c r="AC40" s="238"/>
      <c r="AD40" s="238"/>
      <c r="AE40" s="238"/>
      <c r="AF40" s="238"/>
      <c r="AG40" s="238"/>
      <c r="AH40" s="238"/>
      <c r="AI40" s="238"/>
      <c r="AJ40" s="238"/>
      <c r="AK40" s="238"/>
      <c r="AL40" s="238"/>
      <c r="AM40" s="238"/>
    </row>
    <row r="41" spans="1:39" ht="45" customHeight="1" x14ac:dyDescent="0.5">
      <c r="A41" s="467" t="s">
        <v>523</v>
      </c>
      <c r="B41" s="468"/>
      <c r="C41" s="469" t="s">
        <v>524</v>
      </c>
      <c r="D41" s="469"/>
      <c r="E41" s="469"/>
      <c r="F41" s="469"/>
      <c r="G41" s="469"/>
      <c r="H41" s="469"/>
      <c r="I41" s="469"/>
      <c r="J41" s="469"/>
      <c r="K41" s="469"/>
      <c r="L41" s="470"/>
      <c r="N41" s="467" t="s">
        <v>523</v>
      </c>
      <c r="O41" s="468"/>
      <c r="P41" s="469" t="s">
        <v>524</v>
      </c>
      <c r="Q41" s="469"/>
      <c r="R41" s="469"/>
      <c r="S41" s="469"/>
      <c r="T41" s="469"/>
      <c r="U41" s="469"/>
      <c r="V41" s="469"/>
      <c r="W41" s="469"/>
      <c r="X41" s="469"/>
      <c r="Y41" s="470"/>
    </row>
    <row r="42" spans="1:39" ht="45" customHeight="1" x14ac:dyDescent="0.5">
      <c r="A42" s="426" t="s">
        <v>525</v>
      </c>
      <c r="B42" s="356"/>
      <c r="C42" s="356"/>
      <c r="D42" s="356"/>
      <c r="E42" s="356"/>
      <c r="F42" s="356"/>
      <c r="G42" s="356"/>
      <c r="H42" s="356"/>
      <c r="I42" s="356"/>
      <c r="J42" s="356"/>
      <c r="K42" s="356"/>
      <c r="L42" s="427"/>
      <c r="N42" s="426" t="s">
        <v>53</v>
      </c>
      <c r="O42" s="356"/>
      <c r="P42" s="356"/>
      <c r="Q42" s="356"/>
      <c r="R42" s="356"/>
      <c r="S42" s="356"/>
      <c r="T42" s="356"/>
      <c r="U42" s="356"/>
      <c r="V42" s="356"/>
      <c r="W42" s="356"/>
      <c r="X42" s="356"/>
      <c r="Y42" s="427"/>
      <c r="AA42" s="233"/>
    </row>
    <row r="43" spans="1:39" ht="15" customHeight="1" x14ac:dyDescent="0.5">
      <c r="A43" s="146"/>
      <c r="B43" s="147"/>
      <c r="C43" s="147"/>
      <c r="D43" s="147"/>
      <c r="E43" s="147"/>
      <c r="F43" s="147"/>
      <c r="G43" s="147"/>
      <c r="H43" s="147"/>
      <c r="I43" s="147"/>
      <c r="J43" s="147"/>
      <c r="K43" s="147"/>
      <c r="L43" s="148"/>
      <c r="N43" s="146"/>
      <c r="O43" s="147"/>
      <c r="P43" s="147"/>
      <c r="Q43" s="147"/>
      <c r="R43" s="147"/>
      <c r="S43" s="147"/>
      <c r="T43" s="147"/>
      <c r="U43" s="147"/>
      <c r="V43" s="147"/>
      <c r="W43" s="147"/>
      <c r="X43" s="147"/>
      <c r="Y43" s="148"/>
    </row>
    <row r="44" spans="1:39" ht="45" customHeight="1" x14ac:dyDescent="0.5">
      <c r="A44" s="462"/>
      <c r="B44" s="463"/>
      <c r="C44" s="68" t="s">
        <v>461</v>
      </c>
      <c r="D44" s="68" t="s">
        <v>462</v>
      </c>
      <c r="E44" s="68" t="s">
        <v>463</v>
      </c>
      <c r="F44" s="68" t="s">
        <v>464</v>
      </c>
      <c r="G44" s="68" t="s">
        <v>465</v>
      </c>
      <c r="H44" s="68" t="s">
        <v>466</v>
      </c>
      <c r="I44" s="68" t="s">
        <v>467</v>
      </c>
      <c r="J44" s="68" t="s">
        <v>468</v>
      </c>
      <c r="K44" s="68" t="s">
        <v>469</v>
      </c>
      <c r="L44" s="274" t="s">
        <v>470</v>
      </c>
      <c r="N44" s="462"/>
      <c r="O44" s="463"/>
      <c r="P44" s="268" t="s">
        <v>559</v>
      </c>
      <c r="Q44" s="268" t="s">
        <v>560</v>
      </c>
      <c r="R44" s="268" t="s">
        <v>561</v>
      </c>
      <c r="S44" s="268" t="s">
        <v>113</v>
      </c>
      <c r="T44" s="268" t="s">
        <v>562</v>
      </c>
      <c r="U44" s="268" t="s">
        <v>563</v>
      </c>
      <c r="V44" s="268" t="s">
        <v>564</v>
      </c>
      <c r="W44" s="268" t="s">
        <v>565</v>
      </c>
      <c r="X44" s="268" t="s">
        <v>566</v>
      </c>
      <c r="Y44" s="274" t="s">
        <v>470</v>
      </c>
    </row>
    <row r="45" spans="1:39" ht="105" customHeight="1" x14ac:dyDescent="0.5">
      <c r="A45" s="426" t="s">
        <v>526</v>
      </c>
      <c r="B45" s="356"/>
      <c r="C45" s="234"/>
      <c r="D45" s="234"/>
      <c r="E45" s="234"/>
      <c r="F45" s="234"/>
      <c r="G45" s="235"/>
      <c r="H45" s="235"/>
      <c r="I45" s="235"/>
      <c r="J45" s="235"/>
      <c r="K45" s="235"/>
      <c r="L45" s="236"/>
      <c r="N45" s="426" t="s">
        <v>526</v>
      </c>
      <c r="O45" s="356"/>
      <c r="P45" s="234"/>
      <c r="Q45" s="234"/>
      <c r="R45" s="234"/>
      <c r="S45" s="234"/>
      <c r="T45" s="235"/>
      <c r="U45" s="235"/>
      <c r="V45" s="235"/>
      <c r="W45" s="235"/>
      <c r="X45" s="235"/>
      <c r="Y45" s="236"/>
    </row>
    <row r="46" spans="1:39" ht="240" customHeight="1" x14ac:dyDescent="0.5">
      <c r="A46" s="146"/>
      <c r="B46" s="147"/>
      <c r="C46" s="147"/>
      <c r="D46" s="147"/>
      <c r="E46" s="147"/>
      <c r="F46" s="147"/>
      <c r="G46" s="147"/>
      <c r="H46" s="147"/>
      <c r="I46" s="147"/>
      <c r="J46" s="147"/>
      <c r="K46" s="147"/>
      <c r="L46" s="148"/>
      <c r="N46" s="146"/>
      <c r="O46" s="147"/>
      <c r="P46" s="147"/>
      <c r="Q46" s="147"/>
      <c r="R46" s="147"/>
      <c r="S46" s="147"/>
      <c r="T46" s="147"/>
      <c r="U46" s="147"/>
      <c r="V46" s="147"/>
      <c r="W46" s="147"/>
      <c r="X46" s="147"/>
      <c r="Y46" s="148"/>
    </row>
    <row r="47" spans="1:39" ht="45" customHeight="1" x14ac:dyDescent="0.5">
      <c r="A47" s="426" t="s">
        <v>232</v>
      </c>
      <c r="B47" s="356"/>
      <c r="C47" s="356"/>
      <c r="D47" s="356"/>
      <c r="E47" s="356"/>
      <c r="F47" s="356"/>
      <c r="G47" s="356"/>
      <c r="H47" s="356"/>
      <c r="I47" s="356"/>
      <c r="J47" s="356"/>
      <c r="K47" s="356"/>
      <c r="L47" s="427"/>
      <c r="N47" s="426" t="s">
        <v>529</v>
      </c>
      <c r="O47" s="356"/>
      <c r="P47" s="356"/>
      <c r="Q47" s="356"/>
      <c r="R47" s="356"/>
      <c r="S47" s="356"/>
      <c r="T47" s="356"/>
      <c r="U47" s="356"/>
      <c r="V47" s="356"/>
      <c r="W47" s="356"/>
      <c r="X47" s="356"/>
      <c r="Y47" s="427"/>
    </row>
    <row r="48" spans="1:39" s="69" customFormat="1" ht="120" customHeight="1" thickBot="1" x14ac:dyDescent="0.55000000000000004">
      <c r="A48" s="464" t="s">
        <v>281</v>
      </c>
      <c r="B48" s="465"/>
      <c r="C48" s="465"/>
      <c r="D48" s="465"/>
      <c r="E48" s="465"/>
      <c r="F48" s="465"/>
      <c r="G48" s="465"/>
      <c r="H48" s="465"/>
      <c r="I48" s="465"/>
      <c r="J48" s="465"/>
      <c r="K48" s="465"/>
      <c r="L48" s="466"/>
      <c r="M48" s="134"/>
      <c r="N48" s="464" t="s">
        <v>281</v>
      </c>
      <c r="O48" s="465"/>
      <c r="P48" s="465"/>
      <c r="Q48" s="465"/>
      <c r="R48" s="465"/>
      <c r="S48" s="465"/>
      <c r="T48" s="465"/>
      <c r="U48" s="465"/>
      <c r="V48" s="465"/>
      <c r="W48" s="465"/>
      <c r="X48" s="465"/>
      <c r="Y48" s="466"/>
      <c r="Z48" s="119"/>
      <c r="AA48" s="232"/>
      <c r="AB48" s="119"/>
      <c r="AC48" s="119"/>
      <c r="AD48" s="119"/>
      <c r="AE48" s="119"/>
      <c r="AF48" s="119"/>
      <c r="AG48" s="119"/>
      <c r="AH48" s="119"/>
      <c r="AI48" s="119"/>
      <c r="AJ48" s="119"/>
      <c r="AK48" s="119"/>
      <c r="AL48" s="119"/>
      <c r="AM48" s="119"/>
    </row>
    <row r="49" spans="1:39" s="240" customFormat="1" ht="15" customHeight="1" thickBot="1" x14ac:dyDescent="0.55000000000000004">
      <c r="A49" s="214"/>
      <c r="B49" s="214"/>
      <c r="C49" s="214"/>
      <c r="D49" s="214"/>
      <c r="E49" s="214"/>
      <c r="F49" s="214"/>
      <c r="G49" s="214"/>
      <c r="H49" s="214"/>
      <c r="I49" s="214"/>
      <c r="J49" s="214"/>
      <c r="K49" s="214"/>
      <c r="L49" s="214"/>
      <c r="M49" s="237"/>
      <c r="N49" s="214"/>
      <c r="O49" s="214"/>
      <c r="P49" s="214"/>
      <c r="Q49" s="214"/>
      <c r="R49" s="214"/>
      <c r="S49" s="214"/>
      <c r="T49" s="214"/>
      <c r="U49" s="214"/>
      <c r="V49" s="214"/>
      <c r="W49" s="214"/>
      <c r="X49" s="214"/>
      <c r="Y49" s="214"/>
      <c r="Z49" s="238"/>
      <c r="AA49" s="239"/>
      <c r="AB49" s="238"/>
      <c r="AC49" s="238"/>
      <c r="AD49" s="238"/>
      <c r="AE49" s="238"/>
      <c r="AF49" s="238"/>
      <c r="AG49" s="238"/>
      <c r="AH49" s="238"/>
      <c r="AI49" s="238"/>
      <c r="AJ49" s="238"/>
      <c r="AK49" s="238"/>
      <c r="AL49" s="238"/>
      <c r="AM49" s="238"/>
    </row>
    <row r="50" spans="1:39" ht="45" customHeight="1" x14ac:dyDescent="0.5">
      <c r="A50" s="467" t="s">
        <v>523</v>
      </c>
      <c r="B50" s="468"/>
      <c r="C50" s="469" t="s">
        <v>524</v>
      </c>
      <c r="D50" s="469"/>
      <c r="E50" s="469"/>
      <c r="F50" s="469"/>
      <c r="G50" s="469"/>
      <c r="H50" s="469"/>
      <c r="I50" s="469"/>
      <c r="J50" s="469"/>
      <c r="K50" s="469"/>
      <c r="L50" s="470"/>
      <c r="N50" s="467" t="s">
        <v>523</v>
      </c>
      <c r="O50" s="468"/>
      <c r="P50" s="469" t="s">
        <v>524</v>
      </c>
      <c r="Q50" s="469"/>
      <c r="R50" s="469"/>
      <c r="S50" s="469"/>
      <c r="T50" s="469"/>
      <c r="U50" s="469"/>
      <c r="V50" s="469"/>
      <c r="W50" s="469"/>
      <c r="X50" s="469"/>
      <c r="Y50" s="470"/>
    </row>
    <row r="51" spans="1:39" ht="45" customHeight="1" x14ac:dyDescent="0.5">
      <c r="A51" s="426" t="s">
        <v>525</v>
      </c>
      <c r="B51" s="356"/>
      <c r="C51" s="356"/>
      <c r="D51" s="356"/>
      <c r="E51" s="356"/>
      <c r="F51" s="356"/>
      <c r="G51" s="356"/>
      <c r="H51" s="356"/>
      <c r="I51" s="356"/>
      <c r="J51" s="356"/>
      <c r="K51" s="356"/>
      <c r="L51" s="427"/>
      <c r="N51" s="426" t="s">
        <v>53</v>
      </c>
      <c r="O51" s="356"/>
      <c r="P51" s="356"/>
      <c r="Q51" s="356"/>
      <c r="R51" s="356"/>
      <c r="S51" s="356"/>
      <c r="T51" s="356"/>
      <c r="U51" s="356"/>
      <c r="V51" s="356"/>
      <c r="W51" s="356"/>
      <c r="X51" s="356"/>
      <c r="Y51" s="427"/>
      <c r="AA51" s="233"/>
    </row>
    <row r="52" spans="1:39" ht="15" customHeight="1" x14ac:dyDescent="0.5">
      <c r="A52" s="146"/>
      <c r="B52" s="147"/>
      <c r="C52" s="147"/>
      <c r="D52" s="147"/>
      <c r="E52" s="147"/>
      <c r="F52" s="147"/>
      <c r="G52" s="147"/>
      <c r="H52" s="147"/>
      <c r="I52" s="147"/>
      <c r="J52" s="147"/>
      <c r="K52" s="147"/>
      <c r="L52" s="148"/>
      <c r="N52" s="146"/>
      <c r="O52" s="147"/>
      <c r="P52" s="147"/>
      <c r="Q52" s="147"/>
      <c r="R52" s="147"/>
      <c r="S52" s="147"/>
      <c r="T52" s="147"/>
      <c r="U52" s="147"/>
      <c r="V52" s="147"/>
      <c r="W52" s="147"/>
      <c r="X52" s="147"/>
      <c r="Y52" s="148"/>
    </row>
    <row r="53" spans="1:39" ht="45" customHeight="1" x14ac:dyDescent="0.5">
      <c r="A53" s="462"/>
      <c r="B53" s="463"/>
      <c r="C53" s="68" t="s">
        <v>461</v>
      </c>
      <c r="D53" s="68" t="s">
        <v>462</v>
      </c>
      <c r="E53" s="68" t="s">
        <v>463</v>
      </c>
      <c r="F53" s="68" t="s">
        <v>464</v>
      </c>
      <c r="G53" s="68" t="s">
        <v>465</v>
      </c>
      <c r="H53" s="68" t="s">
        <v>466</v>
      </c>
      <c r="I53" s="68" t="s">
        <v>467</v>
      </c>
      <c r="J53" s="68" t="s">
        <v>468</v>
      </c>
      <c r="K53" s="68" t="s">
        <v>469</v>
      </c>
      <c r="L53" s="274" t="s">
        <v>470</v>
      </c>
      <c r="N53" s="462"/>
      <c r="O53" s="463"/>
      <c r="P53" s="268" t="s">
        <v>559</v>
      </c>
      <c r="Q53" s="268" t="s">
        <v>560</v>
      </c>
      <c r="R53" s="268" t="s">
        <v>561</v>
      </c>
      <c r="S53" s="268" t="s">
        <v>113</v>
      </c>
      <c r="T53" s="268" t="s">
        <v>562</v>
      </c>
      <c r="U53" s="268" t="s">
        <v>563</v>
      </c>
      <c r="V53" s="268" t="s">
        <v>564</v>
      </c>
      <c r="W53" s="268" t="s">
        <v>565</v>
      </c>
      <c r="X53" s="268" t="s">
        <v>566</v>
      </c>
      <c r="Y53" s="274" t="s">
        <v>470</v>
      </c>
    </row>
    <row r="54" spans="1:39" ht="105" customHeight="1" x14ac:dyDescent="0.5">
      <c r="A54" s="426" t="s">
        <v>526</v>
      </c>
      <c r="B54" s="356"/>
      <c r="C54" s="234"/>
      <c r="D54" s="234"/>
      <c r="E54" s="234"/>
      <c r="F54" s="234"/>
      <c r="G54" s="235"/>
      <c r="H54" s="235"/>
      <c r="I54" s="235"/>
      <c r="J54" s="235"/>
      <c r="K54" s="235"/>
      <c r="L54" s="236"/>
      <c r="N54" s="426" t="s">
        <v>526</v>
      </c>
      <c r="O54" s="356"/>
      <c r="P54" s="234"/>
      <c r="Q54" s="234"/>
      <c r="R54" s="234"/>
      <c r="S54" s="234"/>
      <c r="T54" s="235"/>
      <c r="U54" s="235"/>
      <c r="V54" s="235"/>
      <c r="W54" s="235"/>
      <c r="X54" s="235"/>
      <c r="Y54" s="236"/>
    </row>
    <row r="55" spans="1:39" ht="240" customHeight="1" x14ac:dyDescent="0.5">
      <c r="A55" s="146"/>
      <c r="B55" s="147"/>
      <c r="C55" s="147"/>
      <c r="D55" s="147"/>
      <c r="E55" s="147"/>
      <c r="F55" s="147"/>
      <c r="G55" s="147"/>
      <c r="H55" s="147"/>
      <c r="I55" s="147"/>
      <c r="J55" s="147"/>
      <c r="K55" s="147"/>
      <c r="L55" s="148"/>
      <c r="N55" s="146"/>
      <c r="O55" s="147"/>
      <c r="P55" s="147"/>
      <c r="Q55" s="147"/>
      <c r="R55" s="147"/>
      <c r="S55" s="147"/>
      <c r="T55" s="147"/>
      <c r="U55" s="147"/>
      <c r="V55" s="147"/>
      <c r="W55" s="147"/>
      <c r="X55" s="147"/>
      <c r="Y55" s="148"/>
    </row>
    <row r="56" spans="1:39" ht="45" customHeight="1" x14ac:dyDescent="0.5">
      <c r="A56" s="426" t="s">
        <v>232</v>
      </c>
      <c r="B56" s="356"/>
      <c r="C56" s="356"/>
      <c r="D56" s="356"/>
      <c r="E56" s="356"/>
      <c r="F56" s="356"/>
      <c r="G56" s="356"/>
      <c r="H56" s="356"/>
      <c r="I56" s="356"/>
      <c r="J56" s="356"/>
      <c r="K56" s="356"/>
      <c r="L56" s="427"/>
      <c r="N56" s="426" t="s">
        <v>529</v>
      </c>
      <c r="O56" s="356"/>
      <c r="P56" s="356"/>
      <c r="Q56" s="356"/>
      <c r="R56" s="356"/>
      <c r="S56" s="356"/>
      <c r="T56" s="356"/>
      <c r="U56" s="356"/>
      <c r="V56" s="356"/>
      <c r="W56" s="356"/>
      <c r="X56" s="356"/>
      <c r="Y56" s="427"/>
    </row>
    <row r="57" spans="1:39" s="69" customFormat="1" ht="120" customHeight="1" thickBot="1" x14ac:dyDescent="0.55000000000000004">
      <c r="A57" s="464" t="s">
        <v>281</v>
      </c>
      <c r="B57" s="465"/>
      <c r="C57" s="465"/>
      <c r="D57" s="465"/>
      <c r="E57" s="465"/>
      <c r="F57" s="465"/>
      <c r="G57" s="465"/>
      <c r="H57" s="465"/>
      <c r="I57" s="465"/>
      <c r="J57" s="465"/>
      <c r="K57" s="465"/>
      <c r="L57" s="466"/>
      <c r="M57" s="134"/>
      <c r="N57" s="464" t="s">
        <v>281</v>
      </c>
      <c r="O57" s="465"/>
      <c r="P57" s="465"/>
      <c r="Q57" s="465"/>
      <c r="R57" s="465"/>
      <c r="S57" s="465"/>
      <c r="T57" s="465"/>
      <c r="U57" s="465"/>
      <c r="V57" s="465"/>
      <c r="W57" s="465"/>
      <c r="X57" s="465"/>
      <c r="Y57" s="466"/>
      <c r="Z57" s="119"/>
      <c r="AA57" s="232"/>
      <c r="AB57" s="119"/>
      <c r="AC57" s="119"/>
      <c r="AD57" s="119"/>
      <c r="AE57" s="119"/>
      <c r="AF57" s="119"/>
      <c r="AG57" s="119"/>
      <c r="AH57" s="119"/>
      <c r="AI57" s="119"/>
      <c r="AJ57" s="119"/>
      <c r="AK57" s="119"/>
      <c r="AL57" s="119"/>
      <c r="AM57" s="119"/>
    </row>
  </sheetData>
  <sheetProtection algorithmName="SHA-256" hashValue="BgcYzEBa+X3tB1DXd1fISmGEP2IoZv4y9ha2wy0/LgE=" saltValue="1JFxjfsFU1vS4zC+pzBGaA==" spinCount="100000" sheet="1" formatRows="0"/>
  <mergeCells count="94">
    <mergeCell ref="N53:O53"/>
    <mergeCell ref="N54:O54"/>
    <mergeCell ref="N57:Y57"/>
    <mergeCell ref="N56:Y56"/>
    <mergeCell ref="N20:Y20"/>
    <mergeCell ref="N29:Y29"/>
    <mergeCell ref="N41:O41"/>
    <mergeCell ref="P41:Y41"/>
    <mergeCell ref="N50:O50"/>
    <mergeCell ref="P50:Y50"/>
    <mergeCell ref="N51:Y51"/>
    <mergeCell ref="N48:Y48"/>
    <mergeCell ref="N42:Y42"/>
    <mergeCell ref="N44:O44"/>
    <mergeCell ref="N45:O45"/>
    <mergeCell ref="N47:Y47"/>
    <mergeCell ref="N5:O5"/>
    <mergeCell ref="P5:Y5"/>
    <mergeCell ref="N1:Y1"/>
    <mergeCell ref="N2:Y2"/>
    <mergeCell ref="N4:Y4"/>
    <mergeCell ref="X3:Y3"/>
    <mergeCell ref="N3:W3"/>
    <mergeCell ref="N6:Y6"/>
    <mergeCell ref="N8:O8"/>
    <mergeCell ref="N9:O9"/>
    <mergeCell ref="N12:Y12"/>
    <mergeCell ref="N14:O14"/>
    <mergeCell ref="P14:Y14"/>
    <mergeCell ref="N11:Y11"/>
    <mergeCell ref="N21:Y21"/>
    <mergeCell ref="N23:O23"/>
    <mergeCell ref="P23:Y23"/>
    <mergeCell ref="N15:Y15"/>
    <mergeCell ref="N17:O17"/>
    <mergeCell ref="N18:O18"/>
    <mergeCell ref="N24:Y24"/>
    <mergeCell ref="N26:O26"/>
    <mergeCell ref="N27:O27"/>
    <mergeCell ref="N39:Y39"/>
    <mergeCell ref="N33:Y33"/>
    <mergeCell ref="N35:O35"/>
    <mergeCell ref="N36:O36"/>
    <mergeCell ref="N30:Y30"/>
    <mergeCell ref="N32:O32"/>
    <mergeCell ref="P32:Y32"/>
    <mergeCell ref="N38:Y38"/>
    <mergeCell ref="A1:L1"/>
    <mergeCell ref="A2:L2"/>
    <mergeCell ref="A3:J3"/>
    <mergeCell ref="K3:L3"/>
    <mergeCell ref="A4:L4"/>
    <mergeCell ref="A5:B5"/>
    <mergeCell ref="C5:L5"/>
    <mergeCell ref="A6:L6"/>
    <mergeCell ref="A8:B8"/>
    <mergeCell ref="A9:B9"/>
    <mergeCell ref="A11:L11"/>
    <mergeCell ref="A12:L12"/>
    <mergeCell ref="A14:B14"/>
    <mergeCell ref="C14:L14"/>
    <mergeCell ref="A15:L15"/>
    <mergeCell ref="A17:B17"/>
    <mergeCell ref="A18:B18"/>
    <mergeCell ref="A20:L20"/>
    <mergeCell ref="A21:L21"/>
    <mergeCell ref="A23:B23"/>
    <mergeCell ref="C23:L23"/>
    <mergeCell ref="A24:L24"/>
    <mergeCell ref="A26:B26"/>
    <mergeCell ref="A27:B27"/>
    <mergeCell ref="A29:L29"/>
    <mergeCell ref="A30:L30"/>
    <mergeCell ref="A32:B32"/>
    <mergeCell ref="C32:L32"/>
    <mergeCell ref="A33:L33"/>
    <mergeCell ref="A35:B35"/>
    <mergeCell ref="A36:B36"/>
    <mergeCell ref="A38:L38"/>
    <mergeCell ref="A39:L39"/>
    <mergeCell ref="A41:B41"/>
    <mergeCell ref="C41:L41"/>
    <mergeCell ref="A42:L42"/>
    <mergeCell ref="A44:B44"/>
    <mergeCell ref="A45:B45"/>
    <mergeCell ref="A47:L47"/>
    <mergeCell ref="A48:L48"/>
    <mergeCell ref="A50:B50"/>
    <mergeCell ref="C50:L50"/>
    <mergeCell ref="A51:L51"/>
    <mergeCell ref="A53:B53"/>
    <mergeCell ref="A54:B54"/>
    <mergeCell ref="A56:L56"/>
    <mergeCell ref="A57:L57"/>
  </mergeCells>
  <conditionalFormatting sqref="N5:Y6 N9:Y9 N11:Y12 N14:Y15 N18:Y18 N20:Y21 N23:Y24 N27:Y27 N29:Y30 N32:Y33 N36:Y36 N38:Y39 N41:Y42 N45:Y45 N47:Y48 N50:Y51 N54:Y54 N56:Y57">
    <cfRule type="expression" dxfId="89" priority="1">
      <formula>$X$3="Non"</formula>
    </cfRule>
  </conditionalFormatting>
  <conditionalFormatting sqref="C5 A5:L5 A6 A9:L9 A11:L12 A14:L15 A18:L18 A20:L21 A23:L24 A27:L27 A29:L30 A32:L33 A36:L36 A38:L39 A41:L42 A45:L45 A47:L48 A50:L51 A54:L54 A56:L57">
    <cfRule type="expression" dxfId="88" priority="17">
      <formula>$K$3="Non"</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23" id="{BF0AB3DC-FF7A-46BA-AF79-256D5AF36D49}">
            <xm:f>'3. Section 3'!$F$97="Oui"</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A2:L2</xm:sqref>
        </x14:conditionalFormatting>
        <x14:conditionalFormatting xmlns:xm="http://schemas.microsoft.com/office/excel/2006/main">
          <x14:cfRule type="expression" priority="222" id="{9D04C51D-CA59-46B0-9082-62CBA4FB9971}">
            <xm:f>'3. Section 3'!$F$114="Oui"</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N2</xm:sqref>
        </x14:conditionalFormatting>
        <x14:conditionalFormatting xmlns:xm="http://schemas.microsoft.com/office/excel/2006/main">
          <x14:cfRule type="expression" priority="221" id="{EDE19C54-B9CB-4F3A-A1F4-78797F186148}">
            <xm:f>'3. Section 3'!$F$97="Oui"</xm:f>
            <x14:dxf>
              <font>
                <color auto="1"/>
              </font>
              <fill>
                <patternFill>
                  <bgColor rgb="FFE2EDDF"/>
                </patternFill>
              </fill>
            </x14:dxf>
          </x14:cfRule>
          <xm:sqref>A6:L6 A11:L11</xm:sqref>
        </x14:conditionalFormatting>
        <x14:conditionalFormatting xmlns:xm="http://schemas.microsoft.com/office/excel/2006/main">
          <x14:cfRule type="expression" priority="220" id="{D79158EA-F25F-4714-AF26-5ED2E6DE1C82}">
            <xm:f>'3. Section 3'!$F$97="Oui"</xm:f>
            <x14:dxf>
              <font>
                <color auto="1"/>
              </font>
              <fill>
                <patternFill>
                  <bgColor rgb="FFE2EDDF"/>
                </patternFill>
              </fill>
            </x14:dxf>
          </x14:cfRule>
          <xm:sqref>A3</xm:sqref>
        </x14:conditionalFormatting>
        <x14:conditionalFormatting xmlns:xm="http://schemas.microsoft.com/office/excel/2006/main">
          <x14:cfRule type="expression" priority="219" id="{A4CE1F1E-1FD1-474C-9924-8B5BEA104F98}">
            <xm:f>'3. Section 3'!$F$97="Oui"</xm:f>
            <x14:dxf>
              <font>
                <color theme="1"/>
              </font>
              <fill>
                <patternFill>
                  <bgColor rgb="FFDACCEA"/>
                </patternFill>
              </fill>
            </x14:dxf>
          </x14:cfRule>
          <xm:sqref>K3</xm:sqref>
        </x14:conditionalFormatting>
        <x14:conditionalFormatting xmlns:xm="http://schemas.microsoft.com/office/excel/2006/main">
          <x14:cfRule type="expression" priority="364" id="{266D5477-44F7-487F-832A-ABA915E22E8D}">
            <xm:f>'3. Section 3'!$F$97="Oui"</xm:f>
            <x14:dxf>
              <font>
                <color theme="1"/>
              </font>
              <fill>
                <patternFill>
                  <bgColor rgb="FFBBD2B5"/>
                </patternFill>
              </fill>
            </x14:dxf>
          </x14:cfRule>
          <xm:sqref>A5:L5</xm:sqref>
        </x14:conditionalFormatting>
        <x14:conditionalFormatting xmlns:xm="http://schemas.microsoft.com/office/excel/2006/main">
          <x14:cfRule type="expression" priority="217" id="{D2399BFD-CA92-4598-AD4D-5363E726D7DD}">
            <xm:f>'3. Section 3'!$F$97="Oui"</xm:f>
            <x14:dxf>
              <font>
                <color theme="1"/>
              </font>
              <fill>
                <patternFill patternType="none">
                  <bgColor auto="1"/>
                </patternFill>
              </fill>
            </x14:dxf>
          </x14:cfRule>
          <xm:sqref>A12</xm:sqref>
        </x14:conditionalFormatting>
        <x14:conditionalFormatting xmlns:xm="http://schemas.microsoft.com/office/excel/2006/main">
          <x14:cfRule type="expression" priority="212" id="{A9AB3B45-F145-4D6A-80B3-26F39B5AC6F4}">
            <xm:f>'3. Section 3'!$F$97="Oui"</xm:f>
            <x14:dxf>
              <font>
                <color theme="1"/>
              </font>
              <fill>
                <patternFill patternType="none">
                  <bgColor auto="1"/>
                </patternFill>
              </fill>
            </x14:dxf>
          </x14:cfRule>
          <xm:sqref>F9</xm:sqref>
        </x14:conditionalFormatting>
        <x14:conditionalFormatting xmlns:xm="http://schemas.microsoft.com/office/excel/2006/main">
          <x14:cfRule type="expression" priority="215" id="{FE74798B-55AA-4C59-9687-A98C9CC016B0}">
            <xm:f>'3. Section 3'!$F$97="Oui"</xm:f>
            <x14:dxf>
              <font>
                <color theme="1"/>
              </font>
              <fill>
                <patternFill patternType="none">
                  <bgColor auto="1"/>
                </patternFill>
              </fill>
            </x14:dxf>
          </x14:cfRule>
          <xm:sqref>F18</xm:sqref>
        </x14:conditionalFormatting>
        <x14:conditionalFormatting xmlns:xm="http://schemas.microsoft.com/office/excel/2006/main">
          <x14:cfRule type="expression" priority="213" id="{E9D04C00-77D7-4230-A386-C8EBB0D75DDC}">
            <xm:f>'3. Section 3'!$F$98="Oui"</xm:f>
            <x14:dxf>
              <font>
                <color theme="1"/>
              </font>
              <fill>
                <patternFill patternType="none">
                  <bgColor auto="1"/>
                </patternFill>
              </fill>
            </x14:dxf>
          </x14:cfRule>
          <xm:sqref>E9</xm:sqref>
        </x14:conditionalFormatting>
        <x14:conditionalFormatting xmlns:xm="http://schemas.microsoft.com/office/excel/2006/main">
          <x14:cfRule type="expression" priority="214" id="{7044E2C0-C69D-48A0-9C4B-DA4E1913FD4D}">
            <xm:f>'3. Section 3'!$F$99="Oui"</xm:f>
            <x14:dxf>
              <font>
                <color theme="1"/>
              </font>
              <fill>
                <patternFill patternType="none">
                  <bgColor auto="1"/>
                </patternFill>
              </fill>
            </x14:dxf>
          </x14:cfRule>
          <xm:sqref>D9</xm:sqref>
        </x14:conditionalFormatting>
        <x14:conditionalFormatting xmlns:xm="http://schemas.microsoft.com/office/excel/2006/main">
          <x14:cfRule type="expression" priority="216" id="{41E42512-1B42-4BBE-A71A-7DD22EBDC224}">
            <xm:f>'3. Section 3'!$F$100="Oui"</xm:f>
            <x14:dxf>
              <font>
                <color theme="1"/>
              </font>
              <fill>
                <patternFill patternType="none">
                  <bgColor auto="1"/>
                </patternFill>
              </fill>
            </x14:dxf>
          </x14:cfRule>
          <xm:sqref>C9</xm:sqref>
        </x14:conditionalFormatting>
        <x14:conditionalFormatting xmlns:xm="http://schemas.microsoft.com/office/excel/2006/main">
          <x14:cfRule type="expression" priority="208" id="{5D3BAB5B-9DDF-4CBB-8D7C-A23B48C1BCA8}">
            <xm:f>'3. Section 3'!$F$97="Oui"</xm:f>
            <x14:dxf>
              <font>
                <color theme="1"/>
              </font>
              <fill>
                <patternFill patternType="none">
                  <bgColor auto="1"/>
                </patternFill>
              </fill>
            </x14:dxf>
          </x14:cfRule>
          <xm:sqref>F18</xm:sqref>
        </x14:conditionalFormatting>
        <x14:conditionalFormatting xmlns:xm="http://schemas.microsoft.com/office/excel/2006/main">
          <x14:cfRule type="expression" priority="209" id="{DD618BA9-48E4-45D6-BB5F-819333403D41}">
            <xm:f>'3. Section 3'!$F$98="Oui"</xm:f>
            <x14:dxf>
              <font>
                <color theme="1"/>
              </font>
              <fill>
                <patternFill patternType="none">
                  <bgColor auto="1"/>
                </patternFill>
              </fill>
            </x14:dxf>
          </x14:cfRule>
          <xm:sqref>E18</xm:sqref>
        </x14:conditionalFormatting>
        <x14:conditionalFormatting xmlns:xm="http://schemas.microsoft.com/office/excel/2006/main">
          <x14:cfRule type="expression" priority="210" id="{B8E6A2CE-4AB4-4081-9F77-D7EB20C89679}">
            <xm:f>'3. Section 3'!$F$99="Oui"</xm:f>
            <x14:dxf>
              <font>
                <color theme="1"/>
              </font>
              <fill>
                <patternFill patternType="none">
                  <bgColor auto="1"/>
                </patternFill>
              </fill>
            </x14:dxf>
          </x14:cfRule>
          <xm:sqref>D18</xm:sqref>
        </x14:conditionalFormatting>
        <x14:conditionalFormatting xmlns:xm="http://schemas.microsoft.com/office/excel/2006/main">
          <x14:cfRule type="expression" priority="211" id="{F8B78213-D605-4A7A-8E6F-88D324366565}">
            <xm:f>'3. Section 3'!$F$100="Oui"</xm:f>
            <x14:dxf>
              <font>
                <color theme="1"/>
              </font>
              <fill>
                <patternFill patternType="none">
                  <bgColor auto="1"/>
                </patternFill>
              </fill>
            </x14:dxf>
          </x14:cfRule>
          <xm:sqref>C18</xm:sqref>
        </x14:conditionalFormatting>
        <x14:conditionalFormatting xmlns:xm="http://schemas.microsoft.com/office/excel/2006/main">
          <x14:cfRule type="expression" priority="207" id="{B1462D0F-17E0-4887-B8A4-BB54CABBB487}">
            <xm:f>'3. Section 3'!$F$97="Oui"</xm:f>
            <x14:dxf>
              <font>
                <color theme="1"/>
              </font>
              <fill>
                <patternFill patternType="none">
                  <bgColor auto="1"/>
                </patternFill>
              </fill>
            </x14:dxf>
          </x14:cfRule>
          <xm:sqref>F27</xm:sqref>
        </x14:conditionalFormatting>
        <x14:conditionalFormatting xmlns:xm="http://schemas.microsoft.com/office/excel/2006/main">
          <x14:cfRule type="expression" priority="203" id="{4FD09844-6959-4C08-B432-B05BA66A09DB}">
            <xm:f>'3. Section 3'!$F$97="Oui"</xm:f>
            <x14:dxf>
              <font>
                <color theme="1"/>
              </font>
              <fill>
                <patternFill patternType="none">
                  <bgColor auto="1"/>
                </patternFill>
              </fill>
            </x14:dxf>
          </x14:cfRule>
          <xm:sqref>F27</xm:sqref>
        </x14:conditionalFormatting>
        <x14:conditionalFormatting xmlns:xm="http://schemas.microsoft.com/office/excel/2006/main">
          <x14:cfRule type="expression" priority="204" id="{D5788ADC-D4F3-4CD0-9C64-8A816EFF3C54}">
            <xm:f>'3. Section 3'!$F$98="Oui"</xm:f>
            <x14:dxf>
              <font>
                <color theme="1"/>
              </font>
              <fill>
                <patternFill patternType="none">
                  <bgColor auto="1"/>
                </patternFill>
              </fill>
            </x14:dxf>
          </x14:cfRule>
          <xm:sqref>E27</xm:sqref>
        </x14:conditionalFormatting>
        <x14:conditionalFormatting xmlns:xm="http://schemas.microsoft.com/office/excel/2006/main">
          <x14:cfRule type="expression" priority="205" id="{43A04F04-DA15-4400-8584-3D20799AC693}">
            <xm:f>'3. Section 3'!$F$99="Oui"</xm:f>
            <x14:dxf>
              <font>
                <color theme="1"/>
              </font>
              <fill>
                <patternFill patternType="none">
                  <bgColor auto="1"/>
                </patternFill>
              </fill>
            </x14:dxf>
          </x14:cfRule>
          <xm:sqref>D27</xm:sqref>
        </x14:conditionalFormatting>
        <x14:conditionalFormatting xmlns:xm="http://schemas.microsoft.com/office/excel/2006/main">
          <x14:cfRule type="expression" priority="206" id="{AA94615D-6C78-4D0C-85B4-B8E06B7B5949}">
            <xm:f>'3. Section 3'!$F$100="Oui"</xm:f>
            <x14:dxf>
              <font>
                <color theme="1"/>
              </font>
              <fill>
                <patternFill patternType="none">
                  <bgColor auto="1"/>
                </patternFill>
              </fill>
            </x14:dxf>
          </x14:cfRule>
          <xm:sqref>C27</xm:sqref>
        </x14:conditionalFormatting>
        <x14:conditionalFormatting xmlns:xm="http://schemas.microsoft.com/office/excel/2006/main">
          <x14:cfRule type="expression" priority="202" id="{6AEB7137-A482-4FC1-8642-E357F51AC721}">
            <xm:f>'3. Section 3'!$F$97="Oui"</xm:f>
            <x14:dxf>
              <font>
                <color theme="1"/>
              </font>
              <fill>
                <patternFill patternType="none">
                  <bgColor auto="1"/>
                </patternFill>
              </fill>
            </x14:dxf>
          </x14:cfRule>
          <xm:sqref>F36</xm:sqref>
        </x14:conditionalFormatting>
        <x14:conditionalFormatting xmlns:xm="http://schemas.microsoft.com/office/excel/2006/main">
          <x14:cfRule type="expression" priority="198" id="{0B465C0A-FDE6-41B0-B8CD-1A4B5B8010D2}">
            <xm:f>'3. Section 3'!$F$97="Oui"</xm:f>
            <x14:dxf>
              <font>
                <color theme="1"/>
              </font>
              <fill>
                <patternFill patternType="none">
                  <bgColor auto="1"/>
                </patternFill>
              </fill>
            </x14:dxf>
          </x14:cfRule>
          <xm:sqref>F36</xm:sqref>
        </x14:conditionalFormatting>
        <x14:conditionalFormatting xmlns:xm="http://schemas.microsoft.com/office/excel/2006/main">
          <x14:cfRule type="expression" priority="199" id="{72E3A3DC-204B-4105-87D8-71C02584CA7B}">
            <xm:f>'3. Section 3'!$F$98="Oui"</xm:f>
            <x14:dxf>
              <font>
                <color theme="1"/>
              </font>
              <fill>
                <patternFill patternType="none">
                  <bgColor auto="1"/>
                </patternFill>
              </fill>
            </x14:dxf>
          </x14:cfRule>
          <xm:sqref>E36</xm:sqref>
        </x14:conditionalFormatting>
        <x14:conditionalFormatting xmlns:xm="http://schemas.microsoft.com/office/excel/2006/main">
          <x14:cfRule type="expression" priority="200" id="{29B444F2-BC79-4681-B4F1-CCBBC6CC00CC}">
            <xm:f>'3. Section 3'!$F$99="Oui"</xm:f>
            <x14:dxf>
              <font>
                <color theme="1"/>
              </font>
              <fill>
                <patternFill patternType="none">
                  <bgColor auto="1"/>
                </patternFill>
              </fill>
            </x14:dxf>
          </x14:cfRule>
          <xm:sqref>D36</xm:sqref>
        </x14:conditionalFormatting>
        <x14:conditionalFormatting xmlns:xm="http://schemas.microsoft.com/office/excel/2006/main">
          <x14:cfRule type="expression" priority="201" id="{B387CE4A-9616-4772-ACA8-4ADD0DC5D397}">
            <xm:f>'3. Section 3'!$F$100="Oui"</xm:f>
            <x14:dxf>
              <font>
                <color theme="1"/>
              </font>
              <fill>
                <patternFill patternType="none">
                  <bgColor auto="1"/>
                </patternFill>
              </fill>
            </x14:dxf>
          </x14:cfRule>
          <xm:sqref>C36</xm:sqref>
        </x14:conditionalFormatting>
        <x14:conditionalFormatting xmlns:xm="http://schemas.microsoft.com/office/excel/2006/main">
          <x14:cfRule type="expression" priority="197" id="{1E2EA461-58A7-4306-9831-DBB77C0FDB99}">
            <xm:f>'3. Section 3'!$F$97="Oui"</xm:f>
            <x14:dxf>
              <font>
                <color theme="1"/>
              </font>
              <fill>
                <patternFill patternType="none">
                  <bgColor auto="1"/>
                </patternFill>
              </fill>
            </x14:dxf>
          </x14:cfRule>
          <xm:sqref>F45</xm:sqref>
        </x14:conditionalFormatting>
        <x14:conditionalFormatting xmlns:xm="http://schemas.microsoft.com/office/excel/2006/main">
          <x14:cfRule type="expression" priority="193" id="{435BC9FD-48CB-4C2E-9113-045FE6106C16}">
            <xm:f>'3. Section 3'!$F$97="Oui"</xm:f>
            <x14:dxf>
              <font>
                <color theme="1"/>
              </font>
              <fill>
                <patternFill patternType="none">
                  <bgColor auto="1"/>
                </patternFill>
              </fill>
            </x14:dxf>
          </x14:cfRule>
          <xm:sqref>F45</xm:sqref>
        </x14:conditionalFormatting>
        <x14:conditionalFormatting xmlns:xm="http://schemas.microsoft.com/office/excel/2006/main">
          <x14:cfRule type="expression" priority="194" id="{05706604-5EDF-4978-B268-20586C7C2C24}">
            <xm:f>'3. Section 3'!$F$98="Oui"</xm:f>
            <x14:dxf>
              <font>
                <color theme="1"/>
              </font>
              <fill>
                <patternFill patternType="none">
                  <bgColor auto="1"/>
                </patternFill>
              </fill>
            </x14:dxf>
          </x14:cfRule>
          <xm:sqref>E45</xm:sqref>
        </x14:conditionalFormatting>
        <x14:conditionalFormatting xmlns:xm="http://schemas.microsoft.com/office/excel/2006/main">
          <x14:cfRule type="expression" priority="195" id="{4E1E336F-072F-4FE8-BB81-34E7A8ECD6CD}">
            <xm:f>'3. Section 3'!$F$99="Oui"</xm:f>
            <x14:dxf>
              <font>
                <color theme="1"/>
              </font>
              <fill>
                <patternFill patternType="none">
                  <bgColor auto="1"/>
                </patternFill>
              </fill>
            </x14:dxf>
          </x14:cfRule>
          <xm:sqref>D45</xm:sqref>
        </x14:conditionalFormatting>
        <x14:conditionalFormatting xmlns:xm="http://schemas.microsoft.com/office/excel/2006/main">
          <x14:cfRule type="expression" priority="196" id="{731E1791-DB6A-4156-9CD6-B0ACD907DF9A}">
            <xm:f>'3. Section 3'!$F$100="Oui"</xm:f>
            <x14:dxf>
              <font>
                <color theme="1"/>
              </font>
              <fill>
                <patternFill patternType="none">
                  <bgColor auto="1"/>
                </patternFill>
              </fill>
            </x14:dxf>
          </x14:cfRule>
          <xm:sqref>C45</xm:sqref>
        </x14:conditionalFormatting>
        <x14:conditionalFormatting xmlns:xm="http://schemas.microsoft.com/office/excel/2006/main">
          <x14:cfRule type="expression" priority="192" id="{DA279705-054B-40D1-90D9-656428FE4E59}">
            <xm:f>'3. Section 3'!$F$97="Oui"</xm:f>
            <x14:dxf>
              <font>
                <color theme="1"/>
              </font>
              <fill>
                <patternFill patternType="none">
                  <bgColor auto="1"/>
                </patternFill>
              </fill>
            </x14:dxf>
          </x14:cfRule>
          <xm:sqref>F54</xm:sqref>
        </x14:conditionalFormatting>
        <x14:conditionalFormatting xmlns:xm="http://schemas.microsoft.com/office/excel/2006/main">
          <x14:cfRule type="expression" priority="188" id="{431137BE-347A-4E6E-A37F-523E33CA440E}">
            <xm:f>'3. Section 3'!$F$97="Oui"</xm:f>
            <x14:dxf>
              <font>
                <color theme="1"/>
              </font>
              <fill>
                <patternFill patternType="none">
                  <bgColor auto="1"/>
                </patternFill>
              </fill>
            </x14:dxf>
          </x14:cfRule>
          <xm:sqref>F54</xm:sqref>
        </x14:conditionalFormatting>
        <x14:conditionalFormatting xmlns:xm="http://schemas.microsoft.com/office/excel/2006/main">
          <x14:cfRule type="expression" priority="189" id="{BEEE650A-C28F-433F-BA23-F12C55FE118B}">
            <xm:f>'3. Section 3'!$F$98="Oui"</xm:f>
            <x14:dxf>
              <font>
                <color theme="1"/>
              </font>
              <fill>
                <patternFill patternType="none">
                  <bgColor auto="1"/>
                </patternFill>
              </fill>
            </x14:dxf>
          </x14:cfRule>
          <xm:sqref>E54</xm:sqref>
        </x14:conditionalFormatting>
        <x14:conditionalFormatting xmlns:xm="http://schemas.microsoft.com/office/excel/2006/main">
          <x14:cfRule type="expression" priority="190" id="{B9499F83-E320-49B6-B176-DA81727521EA}">
            <xm:f>'3. Section 3'!$F$99="Oui"</xm:f>
            <x14:dxf>
              <font>
                <color theme="1"/>
              </font>
              <fill>
                <patternFill patternType="none">
                  <bgColor auto="1"/>
                </patternFill>
              </fill>
            </x14:dxf>
          </x14:cfRule>
          <xm:sqref>D54</xm:sqref>
        </x14:conditionalFormatting>
        <x14:conditionalFormatting xmlns:xm="http://schemas.microsoft.com/office/excel/2006/main">
          <x14:cfRule type="expression" priority="191" id="{676A7510-5D74-4924-9941-433D850BB651}">
            <xm:f>'3. Section 3'!$F$100="Oui"</xm:f>
            <x14:dxf>
              <font>
                <color theme="1"/>
              </font>
              <fill>
                <patternFill patternType="none">
                  <bgColor auto="1"/>
                </patternFill>
              </fill>
            </x14:dxf>
          </x14:cfRule>
          <xm:sqref>C54</xm:sqref>
        </x14:conditionalFormatting>
        <x14:conditionalFormatting xmlns:xm="http://schemas.microsoft.com/office/excel/2006/main">
          <x14:cfRule type="expression" priority="187" id="{7D804BFD-9CD0-4E66-814A-A8493806A6D5}">
            <xm:f>'3. Section 3'!$F$97="Oui"</xm:f>
            <x14:dxf>
              <font>
                <color theme="1"/>
              </font>
              <fill>
                <patternFill patternType="none">
                  <bgColor auto="1"/>
                </patternFill>
              </fill>
            </x14:dxf>
          </x14:cfRule>
          <xm:sqref>L9</xm:sqref>
        </x14:conditionalFormatting>
        <x14:conditionalFormatting xmlns:xm="http://schemas.microsoft.com/office/excel/2006/main">
          <x14:cfRule type="expression" priority="186" id="{5C2AB3BD-52B8-4345-9D20-8FA8659F22FD}">
            <xm:f>'3. Section 3'!$F$97="Oui"</xm:f>
            <x14:dxf>
              <font>
                <color theme="1"/>
              </font>
              <fill>
                <patternFill patternType="none">
                  <bgColor auto="1"/>
                </patternFill>
              </fill>
            </x14:dxf>
          </x14:cfRule>
          <xm:sqref>L18</xm:sqref>
        </x14:conditionalFormatting>
        <x14:conditionalFormatting xmlns:xm="http://schemas.microsoft.com/office/excel/2006/main">
          <x14:cfRule type="expression" priority="185" id="{33E7909D-8E37-46EF-9649-4FC76178A6ED}">
            <xm:f>'3. Section 3'!$F$97="Oui"</xm:f>
            <x14:dxf>
              <font>
                <color theme="1"/>
              </font>
              <fill>
                <patternFill patternType="none">
                  <bgColor auto="1"/>
                </patternFill>
              </fill>
            </x14:dxf>
          </x14:cfRule>
          <xm:sqref>L27</xm:sqref>
        </x14:conditionalFormatting>
        <x14:conditionalFormatting xmlns:xm="http://schemas.microsoft.com/office/excel/2006/main">
          <x14:cfRule type="expression" priority="184" id="{7250A3D7-B4BE-459A-9C29-1D4BE061D243}">
            <xm:f>'3. Section 3'!$F$97="Oui"</xm:f>
            <x14:dxf>
              <font>
                <color theme="1"/>
              </font>
              <fill>
                <patternFill patternType="none">
                  <bgColor auto="1"/>
                </patternFill>
              </fill>
            </x14:dxf>
          </x14:cfRule>
          <xm:sqref>L36</xm:sqref>
        </x14:conditionalFormatting>
        <x14:conditionalFormatting xmlns:xm="http://schemas.microsoft.com/office/excel/2006/main">
          <x14:cfRule type="expression" priority="183" id="{6FEC7354-789F-4C5F-97EC-A4D845E12F70}">
            <xm:f>'3. Section 3'!$F$97="Oui"</xm:f>
            <x14:dxf>
              <font>
                <color theme="1"/>
              </font>
              <fill>
                <patternFill patternType="none">
                  <bgColor auto="1"/>
                </patternFill>
              </fill>
            </x14:dxf>
          </x14:cfRule>
          <xm:sqref>L45</xm:sqref>
        </x14:conditionalFormatting>
        <x14:conditionalFormatting xmlns:xm="http://schemas.microsoft.com/office/excel/2006/main">
          <x14:cfRule type="expression" priority="182" id="{89ECF694-C5EF-419B-822B-BA3265FEF6B0}">
            <xm:f>'3. Section 3'!$F$97="Oui"</xm:f>
            <x14:dxf>
              <font>
                <color theme="1"/>
              </font>
              <fill>
                <patternFill patternType="none">
                  <bgColor auto="1"/>
                </patternFill>
              </fill>
            </x14:dxf>
          </x14:cfRule>
          <xm:sqref>L54</xm:sqref>
        </x14:conditionalFormatting>
        <x14:conditionalFormatting xmlns:xm="http://schemas.microsoft.com/office/excel/2006/main">
          <x14:cfRule type="expression" priority="177" id="{3EF5638F-1D11-42CD-BC99-BB47C3DB155D}">
            <xm:f>'3. Section 3'!$F$114="Oui"</xm:f>
            <x14:dxf>
              <font>
                <color theme="1"/>
              </font>
              <fill>
                <patternFill patternType="none">
                  <bgColor auto="1"/>
                </patternFill>
              </fill>
            </x14:dxf>
          </x14:cfRule>
          <xm:sqref>S9</xm:sqref>
        </x14:conditionalFormatting>
        <x14:conditionalFormatting xmlns:xm="http://schemas.microsoft.com/office/excel/2006/main">
          <x14:cfRule type="expression" priority="178" id="{2D92A798-AF4F-48A3-A00B-8A0628853DB1}">
            <xm:f>'3. Section 3'!$F$115="Oui"</xm:f>
            <x14:dxf>
              <font>
                <color theme="1"/>
              </font>
              <fill>
                <patternFill patternType="none">
                  <bgColor auto="1"/>
                </patternFill>
              </fill>
            </x14:dxf>
          </x14:cfRule>
          <xm:sqref>R9</xm:sqref>
        </x14:conditionalFormatting>
        <x14:conditionalFormatting xmlns:xm="http://schemas.microsoft.com/office/excel/2006/main">
          <x14:cfRule type="expression" priority="179" id="{94660B0B-3517-4A2F-8E34-6CA6A58DE06D}">
            <xm:f>'3. Section 3'!$F$116="Oui"</xm:f>
            <x14:dxf>
              <font>
                <color theme="1"/>
              </font>
              <fill>
                <patternFill patternType="none">
                  <bgColor auto="1"/>
                </patternFill>
              </fill>
            </x14:dxf>
          </x14:cfRule>
          <xm:sqref>Q9</xm:sqref>
        </x14:conditionalFormatting>
        <x14:conditionalFormatting xmlns:xm="http://schemas.microsoft.com/office/excel/2006/main">
          <x14:cfRule type="expression" priority="180" id="{871BBCCE-F297-41AE-B1FF-A66ADDB8A0D6}">
            <xm:f>'3. Section 3'!$F$117="Oui"</xm:f>
            <x14:dxf>
              <font>
                <color theme="1"/>
              </font>
              <fill>
                <patternFill patternType="none">
                  <bgColor auto="1"/>
                </patternFill>
              </fill>
            </x14:dxf>
          </x14:cfRule>
          <xm:sqref>P9</xm:sqref>
        </x14:conditionalFormatting>
        <x14:conditionalFormatting xmlns:xm="http://schemas.microsoft.com/office/excel/2006/main">
          <x14:cfRule type="expression" priority="176" id="{0A34FB72-B64C-4CA8-83BE-170164271F45}">
            <xm:f>'3. Section 3'!$F$114="Oui"</xm:f>
            <x14:dxf>
              <font>
                <color theme="1"/>
              </font>
              <fill>
                <patternFill patternType="none">
                  <bgColor auto="1"/>
                </patternFill>
              </fill>
            </x14:dxf>
          </x14:cfRule>
          <xm:sqref>Y9</xm:sqref>
        </x14:conditionalFormatting>
        <x14:conditionalFormatting xmlns:xm="http://schemas.microsoft.com/office/excel/2006/main">
          <x14:cfRule type="expression" priority="141" id="{7898E9C6-215B-4DF9-9D17-FA7A79F89953}">
            <xm:f>'3. Section 3'!$F$114="Oui"</xm:f>
            <x14:dxf>
              <font>
                <color theme="1"/>
              </font>
              <fill>
                <patternFill patternType="none">
                  <bgColor auto="1"/>
                </patternFill>
              </fill>
            </x14:dxf>
          </x14:cfRule>
          <xm:sqref>S18</xm:sqref>
        </x14:conditionalFormatting>
        <x14:conditionalFormatting xmlns:xm="http://schemas.microsoft.com/office/excel/2006/main">
          <x14:cfRule type="expression" priority="142" id="{AA6E8E41-9E7A-48C4-9EEF-A6D43AEF7112}">
            <xm:f>'3. Section 3'!$F$115="Oui"</xm:f>
            <x14:dxf>
              <font>
                <color theme="1"/>
              </font>
              <fill>
                <patternFill patternType="none">
                  <bgColor auto="1"/>
                </patternFill>
              </fill>
            </x14:dxf>
          </x14:cfRule>
          <xm:sqref>R18</xm:sqref>
        </x14:conditionalFormatting>
        <x14:conditionalFormatting xmlns:xm="http://schemas.microsoft.com/office/excel/2006/main">
          <x14:cfRule type="expression" priority="143" id="{83E28B39-C90F-41B1-B2DC-40F28792D429}">
            <xm:f>'3. Section 3'!$F$116="Oui"</xm:f>
            <x14:dxf>
              <font>
                <color theme="1"/>
              </font>
              <fill>
                <patternFill patternType="none">
                  <bgColor auto="1"/>
                </patternFill>
              </fill>
            </x14:dxf>
          </x14:cfRule>
          <xm:sqref>Q18</xm:sqref>
        </x14:conditionalFormatting>
        <x14:conditionalFormatting xmlns:xm="http://schemas.microsoft.com/office/excel/2006/main">
          <x14:cfRule type="expression" priority="144" id="{918968FC-B44E-4DB2-88A2-DDCCA811AB15}">
            <xm:f>'3. Section 3'!$F$117="Oui"</xm:f>
            <x14:dxf>
              <font>
                <color theme="1"/>
              </font>
              <fill>
                <patternFill patternType="none">
                  <bgColor auto="1"/>
                </patternFill>
              </fill>
            </x14:dxf>
          </x14:cfRule>
          <xm:sqref>P18</xm:sqref>
        </x14:conditionalFormatting>
        <x14:conditionalFormatting xmlns:xm="http://schemas.microsoft.com/office/excel/2006/main">
          <x14:cfRule type="expression" priority="140" id="{894ADAEE-1EDA-490F-B30A-F4FA44C68976}">
            <xm:f>'3. Section 3'!$F$114="Oui"</xm:f>
            <x14:dxf>
              <font>
                <color theme="1"/>
              </font>
              <fill>
                <patternFill patternType="none">
                  <bgColor auto="1"/>
                </patternFill>
              </fill>
            </x14:dxf>
          </x14:cfRule>
          <xm:sqref>Y18</xm:sqref>
        </x14:conditionalFormatting>
        <x14:conditionalFormatting xmlns:xm="http://schemas.microsoft.com/office/excel/2006/main">
          <x14:cfRule type="expression" priority="135" id="{02919191-8D47-49CF-B67E-BD8D2ED83DDD}">
            <xm:f>'3. Section 3'!$F$114="Oui"</xm:f>
            <x14:dxf>
              <font>
                <color theme="1"/>
              </font>
              <fill>
                <patternFill patternType="none">
                  <bgColor auto="1"/>
                </patternFill>
              </fill>
            </x14:dxf>
          </x14:cfRule>
          <xm:sqref>S27</xm:sqref>
        </x14:conditionalFormatting>
        <x14:conditionalFormatting xmlns:xm="http://schemas.microsoft.com/office/excel/2006/main">
          <x14:cfRule type="expression" priority="136" id="{ACE78E55-2428-4DEA-BB6E-65B0CCEFA624}">
            <xm:f>'3. Section 3'!$F$115="Oui"</xm:f>
            <x14:dxf>
              <font>
                <color theme="1"/>
              </font>
              <fill>
                <patternFill patternType="none">
                  <bgColor auto="1"/>
                </patternFill>
              </fill>
            </x14:dxf>
          </x14:cfRule>
          <xm:sqref>R27</xm:sqref>
        </x14:conditionalFormatting>
        <x14:conditionalFormatting xmlns:xm="http://schemas.microsoft.com/office/excel/2006/main">
          <x14:cfRule type="expression" priority="137" id="{F1F40DE6-3951-4305-B98F-A8292832C676}">
            <xm:f>'3. Section 3'!$F$116="Oui"</xm:f>
            <x14:dxf>
              <font>
                <color theme="1"/>
              </font>
              <fill>
                <patternFill patternType="none">
                  <bgColor auto="1"/>
                </patternFill>
              </fill>
            </x14:dxf>
          </x14:cfRule>
          <xm:sqref>Q27</xm:sqref>
        </x14:conditionalFormatting>
        <x14:conditionalFormatting xmlns:xm="http://schemas.microsoft.com/office/excel/2006/main">
          <x14:cfRule type="expression" priority="138" id="{F9F46041-9839-4BF3-B7B5-4C620CD31C54}">
            <xm:f>'3. Section 3'!$F$117="Oui"</xm:f>
            <x14:dxf>
              <font>
                <color theme="1"/>
              </font>
              <fill>
                <patternFill patternType="none">
                  <bgColor auto="1"/>
                </patternFill>
              </fill>
            </x14:dxf>
          </x14:cfRule>
          <xm:sqref>P27</xm:sqref>
        </x14:conditionalFormatting>
        <x14:conditionalFormatting xmlns:xm="http://schemas.microsoft.com/office/excel/2006/main">
          <x14:cfRule type="expression" priority="134" id="{0ACE5557-ABAA-4FE6-96A5-4BE83862719D}">
            <xm:f>'3. Section 3'!$F$114="Oui"</xm:f>
            <x14:dxf>
              <font>
                <color theme="1"/>
              </font>
              <fill>
                <patternFill patternType="none">
                  <bgColor auto="1"/>
                </patternFill>
              </fill>
            </x14:dxf>
          </x14:cfRule>
          <xm:sqref>Y27</xm:sqref>
        </x14:conditionalFormatting>
        <x14:conditionalFormatting xmlns:xm="http://schemas.microsoft.com/office/excel/2006/main">
          <x14:cfRule type="expression" priority="129" id="{FAB28B59-4B4A-404B-A787-FBF9DCEE8909}">
            <xm:f>'3. Section 3'!$F$114="Oui"</xm:f>
            <x14:dxf>
              <font>
                <color theme="1"/>
              </font>
              <fill>
                <patternFill patternType="none">
                  <bgColor auto="1"/>
                </patternFill>
              </fill>
            </x14:dxf>
          </x14:cfRule>
          <xm:sqref>S36</xm:sqref>
        </x14:conditionalFormatting>
        <x14:conditionalFormatting xmlns:xm="http://schemas.microsoft.com/office/excel/2006/main">
          <x14:cfRule type="expression" priority="130" id="{B10A256B-E949-4065-9ACC-3A287FBFB9C1}">
            <xm:f>'3. Section 3'!$F$115="Oui"</xm:f>
            <x14:dxf>
              <font>
                <color theme="1"/>
              </font>
              <fill>
                <patternFill patternType="none">
                  <bgColor auto="1"/>
                </patternFill>
              </fill>
            </x14:dxf>
          </x14:cfRule>
          <xm:sqref>R36</xm:sqref>
        </x14:conditionalFormatting>
        <x14:conditionalFormatting xmlns:xm="http://schemas.microsoft.com/office/excel/2006/main">
          <x14:cfRule type="expression" priority="131" id="{A0132F83-58AB-45DA-9E7D-812F2647E43B}">
            <xm:f>'3. Section 3'!$F$116="Oui"</xm:f>
            <x14:dxf>
              <font>
                <color theme="1"/>
              </font>
              <fill>
                <patternFill patternType="none">
                  <bgColor auto="1"/>
                </patternFill>
              </fill>
            </x14:dxf>
          </x14:cfRule>
          <xm:sqref>Q36</xm:sqref>
        </x14:conditionalFormatting>
        <x14:conditionalFormatting xmlns:xm="http://schemas.microsoft.com/office/excel/2006/main">
          <x14:cfRule type="expression" priority="132" id="{74B890F4-394E-4B92-B53A-BC5817A488C4}">
            <xm:f>'3. Section 3'!$F$117="Oui"</xm:f>
            <x14:dxf>
              <font>
                <color theme="1"/>
              </font>
              <fill>
                <patternFill patternType="none">
                  <bgColor auto="1"/>
                </patternFill>
              </fill>
            </x14:dxf>
          </x14:cfRule>
          <xm:sqref>P36</xm:sqref>
        </x14:conditionalFormatting>
        <x14:conditionalFormatting xmlns:xm="http://schemas.microsoft.com/office/excel/2006/main">
          <x14:cfRule type="expression" priority="128" id="{E232F86C-F17C-4D9F-8012-DF95A416E905}">
            <xm:f>'3. Section 3'!$F$114="Oui"</xm:f>
            <x14:dxf>
              <font>
                <color theme="1"/>
              </font>
              <fill>
                <patternFill patternType="none">
                  <bgColor auto="1"/>
                </patternFill>
              </fill>
            </x14:dxf>
          </x14:cfRule>
          <xm:sqref>Y36</xm:sqref>
        </x14:conditionalFormatting>
        <x14:conditionalFormatting xmlns:xm="http://schemas.microsoft.com/office/excel/2006/main">
          <x14:cfRule type="expression" priority="123" id="{32F0E48B-29D8-4F63-AF10-F7DC8AC8957A}">
            <xm:f>'3. Section 3'!$F$114="Oui"</xm:f>
            <x14:dxf>
              <font>
                <color theme="1"/>
              </font>
              <fill>
                <patternFill patternType="none">
                  <bgColor auto="1"/>
                </patternFill>
              </fill>
            </x14:dxf>
          </x14:cfRule>
          <xm:sqref>S45</xm:sqref>
        </x14:conditionalFormatting>
        <x14:conditionalFormatting xmlns:xm="http://schemas.microsoft.com/office/excel/2006/main">
          <x14:cfRule type="expression" priority="124" id="{B36B7489-958C-401C-8BA8-459FEAE937DF}">
            <xm:f>'3. Section 3'!$F$115="Oui"</xm:f>
            <x14:dxf>
              <font>
                <color theme="1"/>
              </font>
              <fill>
                <patternFill patternType="none">
                  <bgColor auto="1"/>
                </patternFill>
              </fill>
            </x14:dxf>
          </x14:cfRule>
          <xm:sqref>R45</xm:sqref>
        </x14:conditionalFormatting>
        <x14:conditionalFormatting xmlns:xm="http://schemas.microsoft.com/office/excel/2006/main">
          <x14:cfRule type="expression" priority="125" id="{5FA945CC-9218-4F27-AA36-BF8E60006D8C}">
            <xm:f>'3. Section 3'!$F$116="Oui"</xm:f>
            <x14:dxf>
              <font>
                <color theme="1"/>
              </font>
              <fill>
                <patternFill patternType="none">
                  <bgColor auto="1"/>
                </patternFill>
              </fill>
            </x14:dxf>
          </x14:cfRule>
          <xm:sqref>Q45</xm:sqref>
        </x14:conditionalFormatting>
        <x14:conditionalFormatting xmlns:xm="http://schemas.microsoft.com/office/excel/2006/main">
          <x14:cfRule type="expression" priority="126" id="{06E8031C-906C-4AE4-A1C7-4D0113A5376D}">
            <xm:f>'3. Section 3'!$F$117="Oui"</xm:f>
            <x14:dxf>
              <font>
                <color theme="1"/>
              </font>
              <fill>
                <patternFill patternType="none">
                  <bgColor auto="1"/>
                </patternFill>
              </fill>
            </x14:dxf>
          </x14:cfRule>
          <xm:sqref>P45</xm:sqref>
        </x14:conditionalFormatting>
        <x14:conditionalFormatting xmlns:xm="http://schemas.microsoft.com/office/excel/2006/main">
          <x14:cfRule type="expression" priority="122" id="{6D1B2D15-799C-4F6D-8100-D2FECADA1926}">
            <xm:f>'3. Section 3'!$F$114="Oui"</xm:f>
            <x14:dxf>
              <font>
                <color theme="1"/>
              </font>
              <fill>
                <patternFill patternType="none">
                  <bgColor auto="1"/>
                </patternFill>
              </fill>
            </x14:dxf>
          </x14:cfRule>
          <xm:sqref>Y45</xm:sqref>
        </x14:conditionalFormatting>
        <x14:conditionalFormatting xmlns:xm="http://schemas.microsoft.com/office/excel/2006/main">
          <x14:cfRule type="expression" priority="117" id="{A6990F59-785B-4F1D-B949-881ED1EC1681}">
            <xm:f>'3. Section 3'!$F$114="Oui"</xm:f>
            <x14:dxf>
              <font>
                <color theme="1"/>
              </font>
              <fill>
                <patternFill patternType="none">
                  <bgColor auto="1"/>
                </patternFill>
              </fill>
            </x14:dxf>
          </x14:cfRule>
          <xm:sqref>S54</xm:sqref>
        </x14:conditionalFormatting>
        <x14:conditionalFormatting xmlns:xm="http://schemas.microsoft.com/office/excel/2006/main">
          <x14:cfRule type="expression" priority="118" id="{C9C4F0CB-D722-477A-857F-679544815BEC}">
            <xm:f>'3. Section 3'!$F$115="Oui"</xm:f>
            <x14:dxf>
              <font>
                <color theme="1"/>
              </font>
              <fill>
                <patternFill patternType="none">
                  <bgColor auto="1"/>
                </patternFill>
              </fill>
            </x14:dxf>
          </x14:cfRule>
          <xm:sqref>R54</xm:sqref>
        </x14:conditionalFormatting>
        <x14:conditionalFormatting xmlns:xm="http://schemas.microsoft.com/office/excel/2006/main">
          <x14:cfRule type="expression" priority="119" id="{34D9DFCD-2D00-4056-9263-8600573E42EC}">
            <xm:f>'3. Section 3'!$F$116="Oui"</xm:f>
            <x14:dxf>
              <font>
                <color theme="1"/>
              </font>
              <fill>
                <patternFill patternType="none">
                  <bgColor auto="1"/>
                </patternFill>
              </fill>
            </x14:dxf>
          </x14:cfRule>
          <xm:sqref>Q54</xm:sqref>
        </x14:conditionalFormatting>
        <x14:conditionalFormatting xmlns:xm="http://schemas.microsoft.com/office/excel/2006/main">
          <x14:cfRule type="expression" priority="120" id="{0BF73C50-3B25-4AB0-BC66-C79045159C10}">
            <xm:f>'3. Section 3'!$F$117="Oui"</xm:f>
            <x14:dxf>
              <font>
                <color theme="1"/>
              </font>
              <fill>
                <patternFill patternType="none">
                  <bgColor auto="1"/>
                </patternFill>
              </fill>
            </x14:dxf>
          </x14:cfRule>
          <xm:sqref>P54</xm:sqref>
        </x14:conditionalFormatting>
        <x14:conditionalFormatting xmlns:xm="http://schemas.microsoft.com/office/excel/2006/main">
          <x14:cfRule type="expression" priority="116" id="{CEC903BC-7440-4700-BB6E-58F68775DB7D}">
            <xm:f>'3. Section 3'!$F$114="Oui"</xm:f>
            <x14:dxf>
              <font>
                <color theme="1"/>
              </font>
              <fill>
                <patternFill patternType="none">
                  <bgColor auto="1"/>
                </patternFill>
              </fill>
            </x14:dxf>
          </x14:cfRule>
          <xm:sqref>Y54</xm:sqref>
        </x14:conditionalFormatting>
        <x14:conditionalFormatting xmlns:xm="http://schemas.microsoft.com/office/excel/2006/main">
          <x14:cfRule type="expression" priority="115" id="{4A041E64-E890-41B6-94FD-4E1B5C4CD9E8}">
            <xm:f>'3. Section 3'!$F$114="Oui"</xm:f>
            <x14:dxf>
              <font>
                <color theme="1"/>
              </font>
              <fill>
                <patternFill>
                  <bgColor rgb="FFDACCEA"/>
                </patternFill>
              </fill>
            </x14:dxf>
          </x14:cfRule>
          <xm:sqref>X3</xm:sqref>
        </x14:conditionalFormatting>
        <x14:conditionalFormatting xmlns:xm="http://schemas.microsoft.com/office/excel/2006/main">
          <x14:cfRule type="expression" priority="113" id="{856CB530-DBE0-4DD2-94A1-5DFF7F305872}">
            <xm:f>'3. Section 3'!$F$114="Oui"</xm:f>
            <x14:dxf>
              <font>
                <color theme="1"/>
              </font>
              <fill>
                <patternFill patternType="none">
                  <bgColor auto="1"/>
                </patternFill>
              </fill>
            </x14:dxf>
          </x14:cfRule>
          <xm:sqref>N12 N21 N30 N39 N48 N57</xm:sqref>
        </x14:conditionalFormatting>
        <x14:conditionalFormatting xmlns:xm="http://schemas.microsoft.com/office/excel/2006/main">
          <x14:cfRule type="expression" priority="112" id="{804599A2-1368-47C7-AABA-13EDD398D026}">
            <xm:f>'3. Section 3'!$F$114="Oui"</xm:f>
            <x14:dxf>
              <font>
                <color theme="1"/>
              </font>
              <fill>
                <patternFill>
                  <bgColor rgb="FFBBD2B5"/>
                </patternFill>
              </fill>
            </x14:dxf>
          </x14:cfRule>
          <xm:sqref>N5:Y5</xm:sqref>
        </x14:conditionalFormatting>
        <x14:conditionalFormatting xmlns:xm="http://schemas.microsoft.com/office/excel/2006/main">
          <x14:cfRule type="expression" priority="108" id="{3A46881B-DE49-4858-9C8B-90A109C2477A}">
            <xm:f>'3. Section 3'!$F$97="Oui"</xm:f>
            <x14:dxf>
              <font>
                <color auto="1"/>
              </font>
              <fill>
                <patternFill>
                  <bgColor rgb="FFE2EDDF"/>
                </patternFill>
              </fill>
            </x14:dxf>
          </x14:cfRule>
          <xm:sqref>A3 A6 A11 A15 A20 A24 A29 A27 A18 A9 A33 A36 A38 A42 A45 A47 A51 A54 A56</xm:sqref>
        </x14:conditionalFormatting>
        <x14:conditionalFormatting xmlns:xm="http://schemas.microsoft.com/office/excel/2006/main">
          <x14:cfRule type="expression" priority="105" id="{B2B20914-AA17-4F1A-B082-8C1E4A60F930}">
            <xm:f>'3. Section 3'!$F$114="Oui"</xm:f>
            <x14:dxf>
              <font>
                <color theme="1"/>
              </font>
              <fill>
                <patternFill>
                  <bgColor rgb="FFBBD2B5"/>
                </patternFill>
              </fill>
            </x14:dxf>
          </x14:cfRule>
          <xm:sqref>N14:Y14</xm:sqref>
        </x14:conditionalFormatting>
        <x14:conditionalFormatting xmlns:xm="http://schemas.microsoft.com/office/excel/2006/main">
          <x14:cfRule type="expression" priority="99" id="{EC2F5922-459D-4408-B574-C9D3CDBA9F96}">
            <xm:f>'3. Section 3'!$F$114="Oui"</xm:f>
            <x14:dxf>
              <font>
                <color theme="1"/>
              </font>
              <fill>
                <patternFill>
                  <bgColor rgb="FFBBD2B5"/>
                </patternFill>
              </fill>
            </x14:dxf>
          </x14:cfRule>
          <xm:sqref>N23:Y23</xm:sqref>
        </x14:conditionalFormatting>
        <x14:conditionalFormatting xmlns:xm="http://schemas.microsoft.com/office/excel/2006/main">
          <x14:cfRule type="expression" priority="93" id="{7445223F-1C1B-4168-809B-146B2B7FAAA4}">
            <xm:f>'3. Section 3'!$F$114="Oui"</xm:f>
            <x14:dxf>
              <font>
                <color theme="1"/>
              </font>
              <fill>
                <patternFill>
                  <bgColor rgb="FFBBD2B5"/>
                </patternFill>
              </fill>
            </x14:dxf>
          </x14:cfRule>
          <xm:sqref>N32:Y32</xm:sqref>
        </x14:conditionalFormatting>
        <x14:conditionalFormatting xmlns:xm="http://schemas.microsoft.com/office/excel/2006/main">
          <x14:cfRule type="expression" priority="87" id="{F31FB5EC-8D59-4302-A1BA-BBCEDAF4179B}">
            <xm:f>'3. Section 3'!$F$114="Oui"</xm:f>
            <x14:dxf>
              <font>
                <color theme="1"/>
              </font>
              <fill>
                <patternFill>
                  <bgColor rgb="FFBBD2B5"/>
                </patternFill>
              </fill>
            </x14:dxf>
          </x14:cfRule>
          <xm:sqref>N41:Y41</xm:sqref>
        </x14:conditionalFormatting>
        <x14:conditionalFormatting xmlns:xm="http://schemas.microsoft.com/office/excel/2006/main">
          <x14:cfRule type="expression" priority="218" id="{79F65F31-8035-417B-BBA4-7E8314127D02}">
            <xm:f>'3. Section 3'!$F$97="Oui"</xm:f>
            <x14:dxf>
              <font>
                <color theme="1"/>
              </font>
              <fill>
                <patternFill>
                  <bgColor rgb="FFBBD2B5"/>
                </patternFill>
              </fill>
            </x14:dxf>
          </x14:cfRule>
          <xm:sqref>A50:L50 A41:L41 A32:L32 A23:L23 A14:L14 A5:L5</xm:sqref>
        </x14:conditionalFormatting>
        <x14:conditionalFormatting xmlns:xm="http://schemas.microsoft.com/office/excel/2006/main">
          <x14:cfRule type="expression" priority="81" id="{E0738C2B-A813-47BC-ABCC-037742CDFCA3}">
            <xm:f>'3. Section 3'!$F$114="Oui"</xm:f>
            <x14:dxf>
              <font>
                <color theme="1"/>
              </font>
              <fill>
                <patternFill>
                  <bgColor rgb="FFBBD2B5"/>
                </patternFill>
              </fill>
            </x14:dxf>
          </x14:cfRule>
          <xm:sqref>N50:Y50</xm:sqref>
        </x14:conditionalFormatting>
        <x14:conditionalFormatting xmlns:xm="http://schemas.microsoft.com/office/excel/2006/main">
          <x14:cfRule type="expression" priority="77" id="{E6B4A4A5-334C-4BE5-A888-ABBD63E96401}">
            <xm:f>'3. Section 3'!$F$97="Oui"</xm:f>
            <x14:dxf>
              <font>
                <color theme="1"/>
              </font>
              <fill>
                <patternFill patternType="none">
                  <bgColor auto="1"/>
                </patternFill>
              </fill>
            </x14:dxf>
          </x14:cfRule>
          <xm:sqref>A21</xm:sqref>
        </x14:conditionalFormatting>
        <x14:conditionalFormatting xmlns:xm="http://schemas.microsoft.com/office/excel/2006/main">
          <x14:cfRule type="expression" priority="30" id="{B21B4BD5-7578-43B0-BA92-E4F29A5DD2C3}">
            <xm:f>'3. Section 3'!$F$97="Oui"</xm:f>
            <x14:dxf>
              <font>
                <color theme="1"/>
              </font>
              <fill>
                <patternFill patternType="none">
                  <bgColor auto="1"/>
                </patternFill>
              </fill>
            </x14:dxf>
          </x14:cfRule>
          <xm:sqref>A30</xm:sqref>
        </x14:conditionalFormatting>
        <x14:conditionalFormatting xmlns:xm="http://schemas.microsoft.com/office/excel/2006/main">
          <x14:cfRule type="expression" priority="25" id="{0CEAD84A-ED22-4F8F-B112-45812D5B0DEC}">
            <xm:f>'3. Section 3'!$F$97="Oui"</xm:f>
            <x14:dxf>
              <font>
                <color theme="1"/>
              </font>
              <fill>
                <patternFill patternType="none">
                  <bgColor auto="1"/>
                </patternFill>
              </fill>
            </x14:dxf>
          </x14:cfRule>
          <xm:sqref>A39</xm:sqref>
        </x14:conditionalFormatting>
        <x14:conditionalFormatting xmlns:xm="http://schemas.microsoft.com/office/excel/2006/main">
          <x14:cfRule type="expression" priority="19" id="{EA3250E0-2AE1-4E7B-94F5-9E806CE990FF}">
            <xm:f>'3. Section 3'!$F$97="Oui"</xm:f>
            <x14:dxf>
              <font>
                <color theme="1"/>
              </font>
              <fill>
                <patternFill patternType="none">
                  <bgColor auto="1"/>
                </patternFill>
              </fill>
            </x14:dxf>
          </x14:cfRule>
          <xm:sqref>A48</xm:sqref>
        </x14:conditionalFormatting>
        <x14:conditionalFormatting xmlns:xm="http://schemas.microsoft.com/office/excel/2006/main">
          <x14:cfRule type="expression" priority="83" id="{B5377009-0C5D-4B29-A2BB-3742584DA43B}">
            <xm:f>'3. Section 3'!$F$97="Oui"</xm:f>
            <x14:dxf>
              <font>
                <color theme="1"/>
              </font>
              <fill>
                <patternFill patternType="none">
                  <bgColor auto="1"/>
                </patternFill>
              </fill>
            </x14:dxf>
          </x14:cfRule>
          <xm:sqref>A57 A48 A39 A30 A21 A12</xm:sqref>
        </x14:conditionalFormatting>
        <x14:conditionalFormatting xmlns:xm="http://schemas.microsoft.com/office/excel/2006/main">
          <x14:cfRule type="expression" priority="111" id="{C0B4C92B-ACDE-47B3-848D-C6D260756385}">
            <xm:f>'3. Section 3'!$F$114="Oui"</xm:f>
            <x14:dxf>
              <font>
                <color auto="1"/>
              </font>
              <fill>
                <patternFill>
                  <bgColor rgb="FFE2EDDF"/>
                </patternFill>
              </fill>
            </x14:dxf>
          </x14:cfRule>
          <xm:sqref>N6 N9 N11 N15 N18 N20 N24 N27 N29 N33 N36 N38 N42 N45 N47 N51 N54 N56 N3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3F08CD3-A389-4709-BC18-63BA09F80A25}">
          <x14:formula1>
            <xm:f>'Worksheet - Drop Downs'!$A$3:$A$5</xm:f>
          </x14:formula1>
          <xm:sqref>X3:Y3 K3:L3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E22B-ACFD-4E6A-B2F0-35B01A2DAAA9}">
  <dimension ref="A1:R43"/>
  <sheetViews>
    <sheetView topLeftCell="A7" zoomScale="80" zoomScaleNormal="80" workbookViewId="0">
      <selection activeCell="I23" sqref="I23"/>
    </sheetView>
  </sheetViews>
  <sheetFormatPr defaultRowHeight="15" x14ac:dyDescent="0.45"/>
  <cols>
    <col min="1" max="1" width="9.06640625" style="62"/>
    <col min="2" max="2" width="12.796875" style="62" customWidth="1"/>
    <col min="3" max="3" width="15.46484375" style="62" customWidth="1"/>
    <col min="4" max="4" width="9.06640625" style="62"/>
    <col min="5" max="5" width="13.796875" style="62" customWidth="1"/>
    <col min="6" max="6" width="35.6640625" style="62" bestFit="1" customWidth="1"/>
    <col min="7" max="7" width="14" style="62" customWidth="1"/>
    <col min="8" max="8" width="12.3984375" style="62" customWidth="1"/>
    <col min="9" max="9" width="12.6640625" style="62" customWidth="1"/>
    <col min="10" max="10" width="14.3984375" style="62" customWidth="1"/>
    <col min="11" max="11" width="12.796875" style="62" customWidth="1"/>
    <col min="12" max="12" width="15.46484375" style="62" customWidth="1"/>
    <col min="13" max="13" width="9.06640625" style="62"/>
    <col min="14" max="14" width="13.796875" style="62" customWidth="1"/>
    <col min="15" max="15" width="35.6640625" style="62" bestFit="1" customWidth="1"/>
    <col min="16" max="16" width="14" style="62" customWidth="1"/>
    <col min="17" max="17" width="12.3984375" style="62" customWidth="1"/>
    <col min="18" max="18" width="12.6640625" style="62" customWidth="1"/>
    <col min="19" max="16384" width="9.06640625" style="62"/>
  </cols>
  <sheetData>
    <row r="1" spans="1:18" ht="51.75" customHeight="1" x14ac:dyDescent="0.45">
      <c r="A1" s="474" t="s">
        <v>233</v>
      </c>
      <c r="B1" s="474"/>
      <c r="C1" s="474"/>
    </row>
    <row r="2" spans="1:18" ht="45" customHeight="1" x14ac:dyDescent="0.45">
      <c r="E2" s="472" t="s">
        <v>228</v>
      </c>
      <c r="F2" s="472"/>
      <c r="G2" s="472"/>
      <c r="H2" s="472"/>
      <c r="I2" s="472"/>
      <c r="N2" s="472" t="s">
        <v>231</v>
      </c>
      <c r="O2" s="472"/>
      <c r="P2" s="472"/>
      <c r="Q2" s="472"/>
      <c r="R2" s="472"/>
    </row>
    <row r="3" spans="1:18" ht="30" customHeight="1" x14ac:dyDescent="0.45">
      <c r="E3" s="473" t="s">
        <v>230</v>
      </c>
      <c r="F3" s="473"/>
      <c r="G3" s="41">
        <f>SUM(I7,I15,I23,I31,I39)</f>
        <v>0</v>
      </c>
      <c r="H3" s="212" t="s">
        <v>229</v>
      </c>
      <c r="I3" s="231">
        <v>5</v>
      </c>
      <c r="J3" s="212"/>
      <c r="N3" s="473" t="s">
        <v>230</v>
      </c>
      <c r="O3" s="473"/>
      <c r="P3" s="41">
        <f>SUM(R7,R15,R23,R31,R39)</f>
        <v>0</v>
      </c>
      <c r="Q3" s="212" t="s">
        <v>229</v>
      </c>
      <c r="R3" s="231">
        <v>5</v>
      </c>
    </row>
    <row r="4" spans="1:18" x14ac:dyDescent="0.45">
      <c r="E4" s="41"/>
      <c r="F4" s="41"/>
      <c r="G4" s="41"/>
      <c r="H4" s="41"/>
      <c r="I4" s="41"/>
      <c r="J4" s="63"/>
      <c r="N4" s="41"/>
      <c r="O4" s="41"/>
      <c r="P4" s="41"/>
      <c r="Q4" s="41"/>
      <c r="R4" s="41"/>
    </row>
    <row r="5" spans="1:18" x14ac:dyDescent="0.45">
      <c r="B5" s="220" t="s">
        <v>5</v>
      </c>
      <c r="C5" s="220" t="s">
        <v>6</v>
      </c>
      <c r="E5" s="476" t="s">
        <v>63</v>
      </c>
      <c r="F5" s="476"/>
      <c r="G5" s="476"/>
      <c r="H5" s="476"/>
      <c r="I5" s="476"/>
      <c r="K5" s="220" t="s">
        <v>5</v>
      </c>
      <c r="L5" s="220" t="s">
        <v>6</v>
      </c>
      <c r="N5" s="476" t="s">
        <v>59</v>
      </c>
      <c r="O5" s="476"/>
      <c r="P5" s="476"/>
      <c r="Q5" s="476"/>
      <c r="R5" s="476"/>
    </row>
    <row r="6" spans="1:18" ht="30" x14ac:dyDescent="0.45">
      <c r="B6" s="475" t="s">
        <v>159</v>
      </c>
      <c r="C6" s="475"/>
      <c r="E6" s="213"/>
      <c r="F6" s="149" t="s">
        <v>149</v>
      </c>
      <c r="G6" s="221" t="s">
        <v>165</v>
      </c>
      <c r="H6" s="221" t="s">
        <v>166</v>
      </c>
      <c r="I6" s="224" t="s">
        <v>167</v>
      </c>
      <c r="K6" s="475" t="s">
        <v>159</v>
      </c>
      <c r="L6" s="475"/>
      <c r="N6" s="213"/>
      <c r="O6" s="149" t="s">
        <v>149</v>
      </c>
      <c r="P6" s="221" t="s">
        <v>190</v>
      </c>
      <c r="Q6" s="221" t="s">
        <v>195</v>
      </c>
      <c r="R6" s="224" t="s">
        <v>167</v>
      </c>
    </row>
    <row r="7" spans="1:18" ht="30" x14ac:dyDescent="0.45">
      <c r="B7" s="51" t="s">
        <v>150</v>
      </c>
      <c r="C7" s="51" t="str">
        <f>'3. Section 3'!F97</f>
        <v>Choisissez-en un</v>
      </c>
      <c r="E7" s="68" t="s">
        <v>66</v>
      </c>
      <c r="F7" s="211" t="s">
        <v>164</v>
      </c>
      <c r="G7" s="51">
        <f>IF(C7="Oui", 1, 0)</f>
        <v>0</v>
      </c>
      <c r="H7" s="51">
        <f>IF(C12="Oui", 1, 0)</f>
        <v>0</v>
      </c>
      <c r="I7" s="222">
        <f>SUM(G7:H7)</f>
        <v>0</v>
      </c>
      <c r="K7" s="51" t="s">
        <v>191</v>
      </c>
      <c r="L7" s="51" t="str">
        <f>'3. Section 3'!F114</f>
        <v>Choisissez-en un</v>
      </c>
      <c r="N7" s="68" t="s">
        <v>14</v>
      </c>
      <c r="O7" s="211" t="s">
        <v>196</v>
      </c>
      <c r="P7" s="51">
        <f>IF(L7="Oui", 1, 0)</f>
        <v>0</v>
      </c>
      <c r="Q7" s="51">
        <f>IF(L12="Oui", 1, 0)</f>
        <v>0</v>
      </c>
      <c r="R7" s="222">
        <f>SUM(P7:Q7)</f>
        <v>0</v>
      </c>
    </row>
    <row r="8" spans="1:18" ht="30" x14ac:dyDescent="0.45">
      <c r="B8" s="51" t="s">
        <v>151</v>
      </c>
      <c r="C8" s="51" t="str">
        <f>'3. Section 3'!F98</f>
        <v>Choisissez-en un</v>
      </c>
      <c r="E8" s="68" t="s">
        <v>65</v>
      </c>
      <c r="F8" s="211" t="s">
        <v>163</v>
      </c>
      <c r="G8" s="51">
        <f>IF(C8="Oui", 1, 0)</f>
        <v>0</v>
      </c>
      <c r="H8" s="51">
        <f>IF(C12="Oui", 1, 0)</f>
        <v>0</v>
      </c>
      <c r="I8" s="222">
        <f t="shared" ref="I8:I10" si="0">SUM(G8:H8)</f>
        <v>0</v>
      </c>
      <c r="K8" s="51" t="s">
        <v>192</v>
      </c>
      <c r="L8" s="51" t="str">
        <f>'3. Section 3'!F115</f>
        <v>Choisissez-en un</v>
      </c>
      <c r="N8" s="68" t="s">
        <v>13</v>
      </c>
      <c r="O8" s="211" t="s">
        <v>197</v>
      </c>
      <c r="P8" s="51">
        <f>IF(L8="Oui", 1, 0)</f>
        <v>0</v>
      </c>
      <c r="Q8" s="51">
        <f>IF(L12="Oui", 1, 0)</f>
        <v>0</v>
      </c>
      <c r="R8" s="222">
        <f t="shared" ref="R8:R10" si="1">SUM(P8:Q8)</f>
        <v>0</v>
      </c>
    </row>
    <row r="9" spans="1:18" ht="30" x14ac:dyDescent="0.45">
      <c r="B9" s="51" t="s">
        <v>152</v>
      </c>
      <c r="C9" s="51" t="str">
        <f>'3. Section 3'!F99</f>
        <v>Choisissez-en un</v>
      </c>
      <c r="E9" s="68" t="s">
        <v>64</v>
      </c>
      <c r="F9" s="211" t="s">
        <v>162</v>
      </c>
      <c r="G9" s="51">
        <f>IF(C9="Oui", 1, 0)</f>
        <v>0</v>
      </c>
      <c r="H9" s="51">
        <f>IF(C12="Oui", 1, 0)</f>
        <v>0</v>
      </c>
      <c r="I9" s="222">
        <f t="shared" si="0"/>
        <v>0</v>
      </c>
      <c r="K9" s="51" t="s">
        <v>193</v>
      </c>
      <c r="L9" s="51" t="str">
        <f>'3. Section 3'!F116</f>
        <v>Choisissez-en un</v>
      </c>
      <c r="N9" s="68" t="s">
        <v>12</v>
      </c>
      <c r="O9" s="211" t="s">
        <v>198</v>
      </c>
      <c r="P9" s="51">
        <f>IF(L9="Oui", 1, 0)</f>
        <v>0</v>
      </c>
      <c r="Q9" s="51">
        <f>IF(L12="Oui", 1, 0)</f>
        <v>0</v>
      </c>
      <c r="R9" s="222">
        <f t="shared" si="1"/>
        <v>0</v>
      </c>
    </row>
    <row r="10" spans="1:18" ht="30" x14ac:dyDescent="0.45">
      <c r="B10" s="51" t="s">
        <v>153</v>
      </c>
      <c r="C10" s="51" t="str">
        <f>'3. Section 3'!F100</f>
        <v>Choisissez-en un</v>
      </c>
      <c r="E10" s="68" t="s">
        <v>226</v>
      </c>
      <c r="F10" s="211" t="s">
        <v>161</v>
      </c>
      <c r="G10" s="51">
        <f>IF(C10="Oui", 1, 0)</f>
        <v>0</v>
      </c>
      <c r="H10" s="51">
        <f>IF(C12="Oui", 1, 0)</f>
        <v>0</v>
      </c>
      <c r="I10" s="222">
        <f t="shared" si="0"/>
        <v>0</v>
      </c>
      <c r="K10" s="51" t="s">
        <v>194</v>
      </c>
      <c r="L10" s="51" t="str">
        <f>'3. Section 3'!F117</f>
        <v>Choisissez-en un</v>
      </c>
      <c r="N10" s="68" t="s">
        <v>11</v>
      </c>
      <c r="O10" s="211" t="s">
        <v>199</v>
      </c>
      <c r="P10" s="51">
        <f>IF(L10="Oui", 1, 0)</f>
        <v>0</v>
      </c>
      <c r="Q10" s="51">
        <f>IF(L12="Oui", 1, 0)</f>
        <v>0</v>
      </c>
      <c r="R10" s="222">
        <f t="shared" si="1"/>
        <v>0</v>
      </c>
    </row>
    <row r="11" spans="1:18" ht="30" x14ac:dyDescent="0.45">
      <c r="B11" s="475" t="s">
        <v>160</v>
      </c>
      <c r="C11" s="475"/>
      <c r="E11" s="149" t="s">
        <v>15</v>
      </c>
      <c r="F11" s="211" t="s">
        <v>169</v>
      </c>
      <c r="G11" s="223">
        <f>IF(C7="Oui", 1, 0)</f>
        <v>0</v>
      </c>
      <c r="H11" s="223">
        <f>IF(C18="Oui", 1, 0)</f>
        <v>0</v>
      </c>
      <c r="I11" s="222">
        <f>SUM(G11:H11)</f>
        <v>0</v>
      </c>
      <c r="K11" s="475" t="s">
        <v>160</v>
      </c>
      <c r="L11" s="475"/>
      <c r="N11" s="149" t="s">
        <v>15</v>
      </c>
      <c r="O11" s="211" t="s">
        <v>221</v>
      </c>
      <c r="P11" s="223">
        <f>IF(L7="Oui", 1, 0)</f>
        <v>0</v>
      </c>
      <c r="Q11" s="223">
        <f>IF(L18="Oui", 1, 0)</f>
        <v>0</v>
      </c>
      <c r="R11" s="222">
        <f>SUM(P11:Q11)</f>
        <v>0</v>
      </c>
    </row>
    <row r="12" spans="1:18" ht="30" x14ac:dyDescent="0.45">
      <c r="B12" s="51" t="s">
        <v>154</v>
      </c>
      <c r="C12" s="51" t="str">
        <f>'3. Section 3'!F102</f>
        <v>Choisissez-en un</v>
      </c>
      <c r="K12" s="51" t="s">
        <v>200</v>
      </c>
      <c r="L12" s="51" t="str">
        <f>'3. Section 3'!F119</f>
        <v>Choisissez-en un</v>
      </c>
    </row>
    <row r="13" spans="1:18" ht="30" x14ac:dyDescent="0.45">
      <c r="B13" s="51" t="s">
        <v>155</v>
      </c>
      <c r="C13" s="51" t="str">
        <f>'3. Section 3'!F103</f>
        <v>Choisissez-en un</v>
      </c>
      <c r="E13" s="476" t="s">
        <v>67</v>
      </c>
      <c r="F13" s="476"/>
      <c r="G13" s="476"/>
      <c r="H13" s="476"/>
      <c r="I13" s="476"/>
      <c r="K13" s="51" t="s">
        <v>201</v>
      </c>
      <c r="L13" s="51" t="str">
        <f>'3. Section 3'!F120</f>
        <v>Choisissez-en un</v>
      </c>
      <c r="N13" s="476" t="s">
        <v>60</v>
      </c>
      <c r="O13" s="476"/>
      <c r="P13" s="476"/>
      <c r="Q13" s="476"/>
      <c r="R13" s="476"/>
    </row>
    <row r="14" spans="1:18" ht="30" x14ac:dyDescent="0.45">
      <c r="B14" s="51" t="s">
        <v>156</v>
      </c>
      <c r="C14" s="51" t="str">
        <f>'3. Section 3'!F104</f>
        <v>Choisissez-en un</v>
      </c>
      <c r="E14" s="213"/>
      <c r="F14" s="149" t="s">
        <v>149</v>
      </c>
      <c r="G14" s="221" t="s">
        <v>165</v>
      </c>
      <c r="H14" s="221" t="s">
        <v>166</v>
      </c>
      <c r="I14" s="224" t="s">
        <v>167</v>
      </c>
      <c r="K14" s="51" t="s">
        <v>202</v>
      </c>
      <c r="L14" s="51" t="str">
        <f>'3. Section 3'!F121</f>
        <v>Choisissez-en un</v>
      </c>
      <c r="N14" s="213"/>
      <c r="O14" s="149" t="s">
        <v>149</v>
      </c>
      <c r="P14" s="221" t="s">
        <v>190</v>
      </c>
      <c r="Q14" s="221" t="s">
        <v>195</v>
      </c>
      <c r="R14" s="224" t="s">
        <v>167</v>
      </c>
    </row>
    <row r="15" spans="1:18" ht="30" x14ac:dyDescent="0.45">
      <c r="B15" s="51" t="s">
        <v>157</v>
      </c>
      <c r="C15" s="51" t="str">
        <f>'3. Section 3'!F105</f>
        <v>Choisissez-en un</v>
      </c>
      <c r="E15" s="68" t="s">
        <v>66</v>
      </c>
      <c r="F15" s="211" t="s">
        <v>170</v>
      </c>
      <c r="G15" s="51">
        <f>IF(C7="Oui", 1, 0)</f>
        <v>0</v>
      </c>
      <c r="H15" s="51">
        <f>IF(C13="Oui", 1, 0)</f>
        <v>0</v>
      </c>
      <c r="I15" s="222">
        <f>SUM(G15:H15)</f>
        <v>0</v>
      </c>
      <c r="K15" s="51" t="s">
        <v>203</v>
      </c>
      <c r="L15" s="51" t="str">
        <f>'3. Section 3'!F122</f>
        <v>Choisissez-en un</v>
      </c>
      <c r="N15" s="68" t="s">
        <v>14</v>
      </c>
      <c r="O15" s="211" t="s">
        <v>204</v>
      </c>
      <c r="P15" s="51">
        <f>IF(L7="Oui", 1, 0)</f>
        <v>0</v>
      </c>
      <c r="Q15" s="51">
        <f>IF(L13="Oui", 1, 0)</f>
        <v>0</v>
      </c>
      <c r="R15" s="222">
        <f>SUM(P15:Q15)</f>
        <v>0</v>
      </c>
    </row>
    <row r="16" spans="1:18" ht="30" x14ac:dyDescent="0.45">
      <c r="B16" s="51" t="s">
        <v>158</v>
      </c>
      <c r="C16" s="51" t="str">
        <f>'3. Section 3'!F106</f>
        <v>Choisissez-en un</v>
      </c>
      <c r="E16" s="68" t="s">
        <v>65</v>
      </c>
      <c r="F16" s="211" t="s">
        <v>171</v>
      </c>
      <c r="G16" s="51">
        <f>IF(C8="Oui", 1, 0)</f>
        <v>0</v>
      </c>
      <c r="H16" s="51">
        <f>IF(C13="Oui", 1, 0)</f>
        <v>0</v>
      </c>
      <c r="I16" s="222">
        <f t="shared" ref="I16:I18" si="2">SUM(G16:H16)</f>
        <v>0</v>
      </c>
      <c r="K16" s="51" t="s">
        <v>205</v>
      </c>
      <c r="L16" s="51" t="str">
        <f>'3. Section 3'!F123</f>
        <v>Choisissez-en un</v>
      </c>
      <c r="N16" s="68" t="s">
        <v>13</v>
      </c>
      <c r="O16" s="211" t="s">
        <v>206</v>
      </c>
      <c r="P16" s="51">
        <f>IF(L8="Oui", 1, 0)</f>
        <v>0</v>
      </c>
      <c r="Q16" s="51">
        <f>IF(L13="Oui", 1, 0)</f>
        <v>0</v>
      </c>
      <c r="R16" s="222">
        <f t="shared" ref="R16:R18" si="3">SUM(P16:Q16)</f>
        <v>0</v>
      </c>
    </row>
    <row r="17" spans="2:18" x14ac:dyDescent="0.45">
      <c r="B17" s="475" t="s">
        <v>168</v>
      </c>
      <c r="C17" s="475"/>
      <c r="E17" s="68" t="s">
        <v>64</v>
      </c>
      <c r="F17" s="211" t="s">
        <v>172</v>
      </c>
      <c r="G17" s="51">
        <f>IF(C9="Oui", 1, 0)</f>
        <v>0</v>
      </c>
      <c r="H17" s="51">
        <f>IF(C13="Oui", 1, 0)</f>
        <v>0</v>
      </c>
      <c r="I17" s="222">
        <f t="shared" si="2"/>
        <v>0</v>
      </c>
      <c r="K17" s="475" t="s">
        <v>168</v>
      </c>
      <c r="L17" s="475"/>
      <c r="N17" s="68" t="s">
        <v>12</v>
      </c>
      <c r="O17" s="211" t="s">
        <v>207</v>
      </c>
      <c r="P17" s="51">
        <f>IF(L9="Oui", 1, 0)</f>
        <v>0</v>
      </c>
      <c r="Q17" s="51">
        <f>IF(L13="Oui", 1, 0)</f>
        <v>0</v>
      </c>
      <c r="R17" s="222">
        <f t="shared" si="3"/>
        <v>0</v>
      </c>
    </row>
    <row r="18" spans="2:18" ht="30" x14ac:dyDescent="0.45">
      <c r="B18" s="51" t="s">
        <v>128</v>
      </c>
      <c r="C18" s="51" t="str">
        <f>'3. Section 3'!$E108</f>
        <v>Choisissez-en un</v>
      </c>
      <c r="E18" s="68" t="s">
        <v>226</v>
      </c>
      <c r="F18" s="211" t="s">
        <v>173</v>
      </c>
      <c r="G18" s="51">
        <f>IF(C10="Oui", 1, 0)</f>
        <v>0</v>
      </c>
      <c r="H18" s="51">
        <f>IF(C13="Oui", 1, 0)</f>
        <v>0</v>
      </c>
      <c r="I18" s="222">
        <f t="shared" si="2"/>
        <v>0</v>
      </c>
      <c r="K18" s="51" t="s">
        <v>142</v>
      </c>
      <c r="L18" s="51" t="str">
        <f>'3. Section 3'!$E128</f>
        <v>Choisissez-en un</v>
      </c>
      <c r="N18" s="68" t="s">
        <v>11</v>
      </c>
      <c r="O18" s="211" t="s">
        <v>208</v>
      </c>
      <c r="P18" s="51">
        <f>IF(L10="Oui", 1, 0)</f>
        <v>0</v>
      </c>
      <c r="Q18" s="51">
        <f>IF(L13="Oui", 1, 0)</f>
        <v>0</v>
      </c>
      <c r="R18" s="222">
        <f t="shared" si="3"/>
        <v>0</v>
      </c>
    </row>
    <row r="19" spans="2:18" ht="30" x14ac:dyDescent="0.45">
      <c r="B19" s="51" t="s">
        <v>129</v>
      </c>
      <c r="C19" s="51" t="str">
        <f>'3. Section 3'!$E109</f>
        <v>Choisissez-en un</v>
      </c>
      <c r="E19" s="149" t="s">
        <v>15</v>
      </c>
      <c r="F19" s="211" t="s">
        <v>189</v>
      </c>
      <c r="G19" s="223">
        <f>IF(C7="Oui", 1, 0)</f>
        <v>0</v>
      </c>
      <c r="H19" s="223">
        <f>IF(C19="Oui", 1, 0)</f>
        <v>0</v>
      </c>
      <c r="I19" s="222">
        <f>SUM(G19:H19)</f>
        <v>0</v>
      </c>
      <c r="K19" s="51" t="s">
        <v>143</v>
      </c>
      <c r="L19" s="51" t="str">
        <f>'3. Section 3'!$E129</f>
        <v>Choisissez-en un</v>
      </c>
      <c r="N19" s="149" t="s">
        <v>15</v>
      </c>
      <c r="O19" s="211" t="s">
        <v>222</v>
      </c>
      <c r="P19" s="223">
        <f>IF(L7="Oui", 1, 0)</f>
        <v>0</v>
      </c>
      <c r="Q19" s="223">
        <f>IF(L19="Oui", 1, 0)</f>
        <v>0</v>
      </c>
      <c r="R19" s="222">
        <f>SUM(P19:Q19)</f>
        <v>0</v>
      </c>
    </row>
    <row r="20" spans="2:18" ht="30" x14ac:dyDescent="0.45">
      <c r="B20" s="51" t="s">
        <v>130</v>
      </c>
      <c r="C20" s="51" t="str">
        <f>'3. Section 3'!$E110</f>
        <v>Choisissez-en un</v>
      </c>
      <c r="K20" s="51" t="s">
        <v>144</v>
      </c>
      <c r="L20" s="51" t="str">
        <f>'3. Section 3'!$E130</f>
        <v>Choisissez-en un</v>
      </c>
    </row>
    <row r="21" spans="2:18" ht="30" x14ac:dyDescent="0.45">
      <c r="B21" s="51" t="s">
        <v>131</v>
      </c>
      <c r="C21" s="51" t="str">
        <f>'3. Section 3'!$E111</f>
        <v>Choisissez-en un</v>
      </c>
      <c r="E21" s="476" t="s">
        <v>68</v>
      </c>
      <c r="F21" s="476"/>
      <c r="G21" s="476"/>
      <c r="H21" s="476"/>
      <c r="I21" s="476"/>
      <c r="K21" s="51" t="s">
        <v>145</v>
      </c>
      <c r="L21" s="51" t="str">
        <f>'3. Section 3'!$E131</f>
        <v>Choisissez-en un</v>
      </c>
      <c r="N21" s="476" t="s">
        <v>52</v>
      </c>
      <c r="O21" s="476"/>
      <c r="P21" s="476"/>
      <c r="Q21" s="476"/>
      <c r="R21" s="476"/>
    </row>
    <row r="22" spans="2:18" ht="30" x14ac:dyDescent="0.45">
      <c r="B22" s="51" t="s">
        <v>132</v>
      </c>
      <c r="C22" s="51" t="str">
        <f>'3. Section 3'!$E112</f>
        <v>Choisissez-en un</v>
      </c>
      <c r="E22" s="213"/>
      <c r="F22" s="149" t="s">
        <v>149</v>
      </c>
      <c r="G22" s="221" t="s">
        <v>165</v>
      </c>
      <c r="H22" s="221" t="s">
        <v>166</v>
      </c>
      <c r="I22" s="224" t="s">
        <v>167</v>
      </c>
      <c r="K22" s="51" t="s">
        <v>146</v>
      </c>
      <c r="L22" s="51" t="str">
        <f>'3. Section 3'!$E132</f>
        <v>Choisissez-en un</v>
      </c>
      <c r="N22" s="213"/>
      <c r="O22" s="149" t="s">
        <v>149</v>
      </c>
      <c r="P22" s="221" t="s">
        <v>190</v>
      </c>
      <c r="Q22" s="221" t="s">
        <v>195</v>
      </c>
      <c r="R22" s="224" t="s">
        <v>167</v>
      </c>
    </row>
    <row r="23" spans="2:18" x14ac:dyDescent="0.45">
      <c r="E23" s="68" t="s">
        <v>66</v>
      </c>
      <c r="F23" s="211" t="s">
        <v>174</v>
      </c>
      <c r="G23" s="51">
        <f>IF(C7="Oui", 1, 0)</f>
        <v>0</v>
      </c>
      <c r="H23" s="51">
        <f>IF(C14="Oui", 1, 0)</f>
        <v>0</v>
      </c>
      <c r="I23" s="222">
        <f>SUM(G23:H23)</f>
        <v>0</v>
      </c>
      <c r="N23" s="68" t="s">
        <v>14</v>
      </c>
      <c r="O23" s="211" t="s">
        <v>209</v>
      </c>
      <c r="P23" s="51">
        <f>IF(L7="Oui", 1, 0)</f>
        <v>0</v>
      </c>
      <c r="Q23" s="51">
        <f>IF(L14="Oui", 1, 0)</f>
        <v>0</v>
      </c>
      <c r="R23" s="222">
        <f>SUM(P23:Q23)</f>
        <v>0</v>
      </c>
    </row>
    <row r="24" spans="2:18" x14ac:dyDescent="0.45">
      <c r="E24" s="68" t="s">
        <v>65</v>
      </c>
      <c r="F24" s="211" t="s">
        <v>175</v>
      </c>
      <c r="G24" s="51">
        <f>IF(C8="Oui", 1, 0)</f>
        <v>0</v>
      </c>
      <c r="H24" s="51">
        <f>IF(C14="Oui", 1, 0)</f>
        <v>0</v>
      </c>
      <c r="I24" s="222">
        <f t="shared" ref="I24:I26" si="4">SUM(G24:H24)</f>
        <v>0</v>
      </c>
      <c r="N24" s="68" t="s">
        <v>13</v>
      </c>
      <c r="O24" s="211" t="s">
        <v>210</v>
      </c>
      <c r="P24" s="51">
        <f>IF(L8="Oui", 1, 0)</f>
        <v>0</v>
      </c>
      <c r="Q24" s="51">
        <f>IF(L14="Oui", 1, 0)</f>
        <v>0</v>
      </c>
      <c r="R24" s="222">
        <f t="shared" ref="R24:R26" si="5">SUM(P24:Q24)</f>
        <v>0</v>
      </c>
    </row>
    <row r="25" spans="2:18" x14ac:dyDescent="0.45">
      <c r="E25" s="68" t="s">
        <v>64</v>
      </c>
      <c r="F25" s="211" t="s">
        <v>176</v>
      </c>
      <c r="G25" s="51">
        <f>IF(C9="Oui", 1, 0)</f>
        <v>0</v>
      </c>
      <c r="H25" s="51">
        <f>IF(C14="Oui", 1, 0)</f>
        <v>0</v>
      </c>
      <c r="I25" s="222">
        <f t="shared" si="4"/>
        <v>0</v>
      </c>
      <c r="N25" s="68" t="s">
        <v>12</v>
      </c>
      <c r="O25" s="211" t="s">
        <v>211</v>
      </c>
      <c r="P25" s="51">
        <f>IF(L9="Oui", 1, 0)</f>
        <v>0</v>
      </c>
      <c r="Q25" s="51">
        <f>IF(L14="Oui", 1, 0)</f>
        <v>0</v>
      </c>
      <c r="R25" s="222">
        <f t="shared" si="5"/>
        <v>0</v>
      </c>
    </row>
    <row r="26" spans="2:18" x14ac:dyDescent="0.45">
      <c r="E26" s="68" t="s">
        <v>226</v>
      </c>
      <c r="F26" s="211" t="s">
        <v>177</v>
      </c>
      <c r="G26" s="51">
        <f>IF(C10="Oui", 1, 0)</f>
        <v>0</v>
      </c>
      <c r="H26" s="51">
        <f>IF(C14="Oui", 1, 0)</f>
        <v>0</v>
      </c>
      <c r="I26" s="222">
        <f t="shared" si="4"/>
        <v>0</v>
      </c>
      <c r="N26" s="68" t="s">
        <v>11</v>
      </c>
      <c r="O26" s="211" t="s">
        <v>212</v>
      </c>
      <c r="P26" s="51">
        <f>IF(L10="Oui", 1, 0)</f>
        <v>0</v>
      </c>
      <c r="Q26" s="51">
        <f>IF(L14="Oui", 1, 0)</f>
        <v>0</v>
      </c>
      <c r="R26" s="222">
        <f t="shared" si="5"/>
        <v>0</v>
      </c>
    </row>
    <row r="27" spans="2:18" ht="30" x14ac:dyDescent="0.45">
      <c r="E27" s="149" t="s">
        <v>15</v>
      </c>
      <c r="F27" s="211" t="s">
        <v>188</v>
      </c>
      <c r="G27" s="223">
        <f>IF(C7="Oui", 1, 0)</f>
        <v>0</v>
      </c>
      <c r="H27" s="223">
        <f>IF(C20="Oui", 1, 0)</f>
        <v>0</v>
      </c>
      <c r="I27" s="222">
        <f>SUM(G27:H27)</f>
        <v>0</v>
      </c>
      <c r="N27" s="149" t="s">
        <v>15</v>
      </c>
      <c r="O27" s="211" t="s">
        <v>223</v>
      </c>
      <c r="P27" s="223">
        <f>IF(L7="Oui", 1, 0)</f>
        <v>0</v>
      </c>
      <c r="Q27" s="223">
        <f>IF(L20="Oui", 1, 0)</f>
        <v>0</v>
      </c>
      <c r="R27" s="222">
        <f>SUM(P27:Q27)</f>
        <v>0</v>
      </c>
    </row>
    <row r="29" spans="2:18" x14ac:dyDescent="0.45">
      <c r="E29" s="476" t="s">
        <v>69</v>
      </c>
      <c r="F29" s="476"/>
      <c r="G29" s="476"/>
      <c r="H29" s="476"/>
      <c r="I29" s="476"/>
      <c r="N29" s="476" t="s">
        <v>61</v>
      </c>
      <c r="O29" s="476"/>
      <c r="P29" s="476"/>
      <c r="Q29" s="476"/>
      <c r="R29" s="476"/>
    </row>
    <row r="30" spans="2:18" ht="30" x14ac:dyDescent="0.45">
      <c r="E30" s="213"/>
      <c r="F30" s="149" t="s">
        <v>149</v>
      </c>
      <c r="G30" s="221" t="s">
        <v>165</v>
      </c>
      <c r="H30" s="221" t="s">
        <v>166</v>
      </c>
      <c r="I30" s="224" t="s">
        <v>167</v>
      </c>
      <c r="N30" s="213"/>
      <c r="O30" s="149" t="s">
        <v>149</v>
      </c>
      <c r="P30" s="221" t="s">
        <v>190</v>
      </c>
      <c r="Q30" s="221" t="s">
        <v>195</v>
      </c>
      <c r="R30" s="224" t="s">
        <v>167</v>
      </c>
    </row>
    <row r="31" spans="2:18" x14ac:dyDescent="0.45">
      <c r="E31" s="68" t="s">
        <v>66</v>
      </c>
      <c r="F31" s="211" t="s">
        <v>178</v>
      </c>
      <c r="G31" s="51">
        <f>IF(C7="Oui", 1, 0)</f>
        <v>0</v>
      </c>
      <c r="H31" s="51">
        <f>IF(C15="Oui", 1, 0)</f>
        <v>0</v>
      </c>
      <c r="I31" s="222">
        <f>SUM(G31:H31)</f>
        <v>0</v>
      </c>
      <c r="N31" s="68" t="s">
        <v>14</v>
      </c>
      <c r="O31" s="211" t="s">
        <v>213</v>
      </c>
      <c r="P31" s="51">
        <f>IF(L7="Oui", 1, 0)</f>
        <v>0</v>
      </c>
      <c r="Q31" s="51">
        <f>IF(L15="Oui", 1, 0)</f>
        <v>0</v>
      </c>
      <c r="R31" s="222">
        <f>SUM(P31:Q31)</f>
        <v>0</v>
      </c>
    </row>
    <row r="32" spans="2:18" x14ac:dyDescent="0.45">
      <c r="E32" s="68" t="s">
        <v>65</v>
      </c>
      <c r="F32" s="211" t="s">
        <v>179</v>
      </c>
      <c r="G32" s="51">
        <f>IF(C8="Oui", 1, 0)</f>
        <v>0</v>
      </c>
      <c r="H32" s="51">
        <f>IF(C15="Oui", 1, 0)</f>
        <v>0</v>
      </c>
      <c r="I32" s="222">
        <f t="shared" ref="I32:I34" si="6">SUM(G32:H32)</f>
        <v>0</v>
      </c>
      <c r="N32" s="68" t="s">
        <v>13</v>
      </c>
      <c r="O32" s="211" t="s">
        <v>214</v>
      </c>
      <c r="P32" s="51">
        <f>IF(L8="Oui", 1, 0)</f>
        <v>0</v>
      </c>
      <c r="Q32" s="51">
        <f>IF(L15="Oui", 1, 0)</f>
        <v>0</v>
      </c>
      <c r="R32" s="222">
        <f t="shared" ref="R32:R34" si="7">SUM(P32:Q32)</f>
        <v>0</v>
      </c>
    </row>
    <row r="33" spans="5:18" x14ac:dyDescent="0.45">
      <c r="E33" s="68" t="s">
        <v>64</v>
      </c>
      <c r="F33" s="211" t="s">
        <v>180</v>
      </c>
      <c r="G33" s="51">
        <f>IF(C9="Oui", 1, 0)</f>
        <v>0</v>
      </c>
      <c r="H33" s="51">
        <f>IF(C15="Oui", 1, 0)</f>
        <v>0</v>
      </c>
      <c r="I33" s="222">
        <f t="shared" si="6"/>
        <v>0</v>
      </c>
      <c r="N33" s="68" t="s">
        <v>12</v>
      </c>
      <c r="O33" s="211" t="s">
        <v>215</v>
      </c>
      <c r="P33" s="51">
        <f>IF(L9="Oui", 1, 0)</f>
        <v>0</v>
      </c>
      <c r="Q33" s="51">
        <f>IF(L15="Oui", 1, 0)</f>
        <v>0</v>
      </c>
      <c r="R33" s="222">
        <f t="shared" si="7"/>
        <v>0</v>
      </c>
    </row>
    <row r="34" spans="5:18" x14ac:dyDescent="0.45">
      <c r="E34" s="68" t="s">
        <v>226</v>
      </c>
      <c r="F34" s="211" t="s">
        <v>181</v>
      </c>
      <c r="G34" s="51">
        <f>IF(C10="Oui", 1, 0)</f>
        <v>0</v>
      </c>
      <c r="H34" s="51">
        <f>IF(C15="Oui", 1, 0)</f>
        <v>0</v>
      </c>
      <c r="I34" s="222">
        <f t="shared" si="6"/>
        <v>0</v>
      </c>
      <c r="N34" s="68" t="s">
        <v>11</v>
      </c>
      <c r="O34" s="211" t="s">
        <v>216</v>
      </c>
      <c r="P34" s="51">
        <f>IF(L10="Oui", 1, 0)</f>
        <v>0</v>
      </c>
      <c r="Q34" s="51">
        <f>IF(L15="Oui", 1, 0)</f>
        <v>0</v>
      </c>
      <c r="R34" s="222">
        <f t="shared" si="7"/>
        <v>0</v>
      </c>
    </row>
    <row r="35" spans="5:18" ht="30" x14ac:dyDescent="0.45">
      <c r="E35" s="149" t="s">
        <v>15</v>
      </c>
      <c r="F35" s="211" t="s">
        <v>187</v>
      </c>
      <c r="G35" s="223">
        <f>IF(C7="Oui", 1, 0)</f>
        <v>0</v>
      </c>
      <c r="H35" s="223">
        <f>IF(C21="Oui", 1, 0)</f>
        <v>0</v>
      </c>
      <c r="I35" s="222">
        <f>SUM(G35:H35)</f>
        <v>0</v>
      </c>
      <c r="N35" s="149" t="s">
        <v>15</v>
      </c>
      <c r="O35" s="211" t="s">
        <v>224</v>
      </c>
      <c r="P35" s="223">
        <f>IF(L7="Oui", 1, 0)</f>
        <v>0</v>
      </c>
      <c r="Q35" s="223">
        <f>IF(L21="Oui", 1, 0)</f>
        <v>0</v>
      </c>
      <c r="R35" s="222">
        <f>SUM(P35:Q35)</f>
        <v>0</v>
      </c>
    </row>
    <row r="37" spans="5:18" x14ac:dyDescent="0.45">
      <c r="E37" s="476" t="s">
        <v>70</v>
      </c>
      <c r="F37" s="476"/>
      <c r="G37" s="476"/>
      <c r="H37" s="476"/>
      <c r="I37" s="476"/>
      <c r="N37" s="476" t="s">
        <v>62</v>
      </c>
      <c r="O37" s="476"/>
      <c r="P37" s="476"/>
      <c r="Q37" s="476"/>
      <c r="R37" s="476"/>
    </row>
    <row r="38" spans="5:18" ht="30" x14ac:dyDescent="0.45">
      <c r="E38" s="213"/>
      <c r="F38" s="149" t="s">
        <v>149</v>
      </c>
      <c r="G38" s="221" t="s">
        <v>165</v>
      </c>
      <c r="H38" s="221" t="s">
        <v>166</v>
      </c>
      <c r="I38" s="224" t="s">
        <v>167</v>
      </c>
      <c r="N38" s="213"/>
      <c r="O38" s="149" t="s">
        <v>149</v>
      </c>
      <c r="P38" s="221" t="s">
        <v>190</v>
      </c>
      <c r="Q38" s="221" t="s">
        <v>195</v>
      </c>
      <c r="R38" s="224" t="s">
        <v>167</v>
      </c>
    </row>
    <row r="39" spans="5:18" x14ac:dyDescent="0.45">
      <c r="E39" s="68" t="s">
        <v>66</v>
      </c>
      <c r="F39" s="211" t="s">
        <v>182</v>
      </c>
      <c r="G39" s="51">
        <f>IF(C7="Oui", 1, 0)</f>
        <v>0</v>
      </c>
      <c r="H39" s="51">
        <f>IF(C16="Oui", 1, 0)</f>
        <v>0</v>
      </c>
      <c r="I39" s="222">
        <f>SUM(G39:H39)</f>
        <v>0</v>
      </c>
      <c r="N39" s="68" t="s">
        <v>14</v>
      </c>
      <c r="O39" s="211" t="s">
        <v>217</v>
      </c>
      <c r="P39" s="51">
        <f>IF(L7="Oui", 1, 0)</f>
        <v>0</v>
      </c>
      <c r="Q39" s="51">
        <f>IF(L16="Oui", 1, 0)</f>
        <v>0</v>
      </c>
      <c r="R39" s="222">
        <f>SUM(P39:Q39)</f>
        <v>0</v>
      </c>
    </row>
    <row r="40" spans="5:18" x14ac:dyDescent="0.45">
      <c r="E40" s="68" t="s">
        <v>65</v>
      </c>
      <c r="F40" s="211" t="s">
        <v>183</v>
      </c>
      <c r="G40" s="51">
        <f>IF(C8="Oui", 1, 0)</f>
        <v>0</v>
      </c>
      <c r="H40" s="51">
        <f>IF(C16="Oui", 1, 0)</f>
        <v>0</v>
      </c>
      <c r="I40" s="222">
        <f t="shared" ref="I40:I42" si="8">SUM(G40:H40)</f>
        <v>0</v>
      </c>
      <c r="N40" s="68" t="s">
        <v>13</v>
      </c>
      <c r="O40" s="211" t="s">
        <v>218</v>
      </c>
      <c r="P40" s="51">
        <f>IF(L8="Oui", 1, 0)</f>
        <v>0</v>
      </c>
      <c r="Q40" s="51">
        <f>IF(L16="Oui", 1, 0)</f>
        <v>0</v>
      </c>
      <c r="R40" s="222">
        <f t="shared" ref="R40:R42" si="9">SUM(P40:Q40)</f>
        <v>0</v>
      </c>
    </row>
    <row r="41" spans="5:18" x14ac:dyDescent="0.45">
      <c r="E41" s="68" t="s">
        <v>64</v>
      </c>
      <c r="F41" s="211" t="s">
        <v>184</v>
      </c>
      <c r="G41" s="51">
        <f>IF(C9="Oui", 1, 0)</f>
        <v>0</v>
      </c>
      <c r="H41" s="51">
        <f>IF(C16="Oui", 1, 0)</f>
        <v>0</v>
      </c>
      <c r="I41" s="222">
        <f t="shared" si="8"/>
        <v>0</v>
      </c>
      <c r="N41" s="68" t="s">
        <v>12</v>
      </c>
      <c r="O41" s="211" t="s">
        <v>219</v>
      </c>
      <c r="P41" s="51">
        <f>IF(L9="Oui", 1, 0)</f>
        <v>0</v>
      </c>
      <c r="Q41" s="51">
        <f>IF(L16="Oui", 1, 0)</f>
        <v>0</v>
      </c>
      <c r="R41" s="222">
        <f t="shared" si="9"/>
        <v>0</v>
      </c>
    </row>
    <row r="42" spans="5:18" x14ac:dyDescent="0.45">
      <c r="E42" s="68" t="s">
        <v>226</v>
      </c>
      <c r="F42" s="211" t="s">
        <v>185</v>
      </c>
      <c r="G42" s="51">
        <f>IF(C10="Oui", 1, 0)</f>
        <v>0</v>
      </c>
      <c r="H42" s="51">
        <f>IF(C16="Oui", 1, 0)</f>
        <v>0</v>
      </c>
      <c r="I42" s="222">
        <f t="shared" si="8"/>
        <v>0</v>
      </c>
      <c r="N42" s="68" t="s">
        <v>11</v>
      </c>
      <c r="O42" s="211" t="s">
        <v>220</v>
      </c>
      <c r="P42" s="51">
        <f>IF(L10="Oui", 1, 0)</f>
        <v>0</v>
      </c>
      <c r="Q42" s="51">
        <f>IF(L16="Oui", 1, 0)</f>
        <v>0</v>
      </c>
      <c r="R42" s="222">
        <f t="shared" si="9"/>
        <v>0</v>
      </c>
    </row>
    <row r="43" spans="5:18" ht="30" x14ac:dyDescent="0.45">
      <c r="E43" s="149" t="s">
        <v>15</v>
      </c>
      <c r="F43" s="211" t="s">
        <v>186</v>
      </c>
      <c r="G43" s="223">
        <f>IF(C7="Oui", 1, 0)</f>
        <v>0</v>
      </c>
      <c r="H43" s="223">
        <f>IF(C22="Oui", 1, 0)</f>
        <v>0</v>
      </c>
      <c r="I43" s="222">
        <f>SUM(G43:H43)</f>
        <v>0</v>
      </c>
      <c r="N43" s="149" t="s">
        <v>15</v>
      </c>
      <c r="O43" s="211" t="s">
        <v>225</v>
      </c>
      <c r="P43" s="223">
        <f>IF(L7="Oui", 1, 0)</f>
        <v>0</v>
      </c>
      <c r="Q43" s="223">
        <f>IF(L22="Oui", 1, 0)</f>
        <v>0</v>
      </c>
      <c r="R43" s="222">
        <f>SUM(P43:Q43)</f>
        <v>0</v>
      </c>
    </row>
  </sheetData>
  <mergeCells count="21">
    <mergeCell ref="E21:I21"/>
    <mergeCell ref="E29:I29"/>
    <mergeCell ref="E37:I37"/>
    <mergeCell ref="N5:R5"/>
    <mergeCell ref="N13:R13"/>
    <mergeCell ref="N21:R21"/>
    <mergeCell ref="N29:R29"/>
    <mergeCell ref="N37:R37"/>
    <mergeCell ref="K6:L6"/>
    <mergeCell ref="K11:L11"/>
    <mergeCell ref="K17:L17"/>
    <mergeCell ref="B11:C11"/>
    <mergeCell ref="B6:C6"/>
    <mergeCell ref="E5:I5"/>
    <mergeCell ref="B17:C17"/>
    <mergeCell ref="E13:I13"/>
    <mergeCell ref="E2:I2"/>
    <mergeCell ref="E3:F3"/>
    <mergeCell ref="N2:R2"/>
    <mergeCell ref="N3:O3"/>
    <mergeCell ref="A1:C1"/>
  </mergeCells>
  <phoneticPr fontId="15"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F73"/>
  <sheetViews>
    <sheetView zoomScale="80" zoomScaleNormal="80" workbookViewId="0"/>
  </sheetViews>
  <sheetFormatPr defaultRowHeight="15.4" x14ac:dyDescent="0.45"/>
  <cols>
    <col min="1" max="1" width="54.3984375" style="2" customWidth="1"/>
    <col min="2" max="6" width="9.1328125" style="2"/>
  </cols>
  <sheetData>
    <row r="1" spans="1:1" x14ac:dyDescent="0.45">
      <c r="A1" s="4" t="s">
        <v>42</v>
      </c>
    </row>
    <row r="2" spans="1:1" x14ac:dyDescent="0.45">
      <c r="A2" s="3" t="s">
        <v>237</v>
      </c>
    </row>
    <row r="3" spans="1:1" x14ac:dyDescent="0.45">
      <c r="A3" s="2" t="s">
        <v>234</v>
      </c>
    </row>
    <row r="4" spans="1:1" x14ac:dyDescent="0.45">
      <c r="A4" s="2" t="s">
        <v>235</v>
      </c>
    </row>
    <row r="5" spans="1:1" x14ac:dyDescent="0.45">
      <c r="A5" s="2" t="s">
        <v>236</v>
      </c>
    </row>
    <row r="6" spans="1:1" x14ac:dyDescent="0.45">
      <c r="A6" s="136"/>
    </row>
    <row r="7" spans="1:1" x14ac:dyDescent="0.45">
      <c r="A7" s="136"/>
    </row>
    <row r="8" spans="1:1" x14ac:dyDescent="0.45">
      <c r="A8" s="3" t="s">
        <v>238</v>
      </c>
    </row>
    <row r="9" spans="1:1" x14ac:dyDescent="0.45">
      <c r="A9" s="2" t="s">
        <v>234</v>
      </c>
    </row>
    <row r="10" spans="1:1" x14ac:dyDescent="0.45">
      <c r="A10" s="2" t="s">
        <v>235</v>
      </c>
    </row>
    <row r="11" spans="1:1" x14ac:dyDescent="0.45">
      <c r="A11" s="2" t="s">
        <v>239</v>
      </c>
    </row>
    <row r="12" spans="1:1" x14ac:dyDescent="0.45">
      <c r="A12" s="2" t="s">
        <v>240</v>
      </c>
    </row>
    <row r="13" spans="1:1" x14ac:dyDescent="0.45">
      <c r="A13" s="136"/>
    </row>
    <row r="14" spans="1:1" x14ac:dyDescent="0.45">
      <c r="A14" s="136"/>
    </row>
    <row r="15" spans="1:1" x14ac:dyDescent="0.45">
      <c r="A15" s="3" t="s">
        <v>241</v>
      </c>
    </row>
    <row r="16" spans="1:1" x14ac:dyDescent="0.45">
      <c r="A16" s="2" t="s">
        <v>234</v>
      </c>
    </row>
    <row r="17" spans="1:1" x14ac:dyDescent="0.45">
      <c r="A17" s="2" t="s">
        <v>242</v>
      </c>
    </row>
    <row r="18" spans="1:1" x14ac:dyDescent="0.45">
      <c r="A18" s="2" t="s">
        <v>243</v>
      </c>
    </row>
    <row r="19" spans="1:1" x14ac:dyDescent="0.45">
      <c r="A19" s="136"/>
    </row>
    <row r="20" spans="1:1" x14ac:dyDescent="0.45">
      <c r="A20" s="136"/>
    </row>
    <row r="21" spans="1:1" x14ac:dyDescent="0.45">
      <c r="A21" s="3" t="s">
        <v>244</v>
      </c>
    </row>
    <row r="22" spans="1:1" x14ac:dyDescent="0.45">
      <c r="A22" s="2" t="s">
        <v>234</v>
      </c>
    </row>
    <row r="23" spans="1:1" x14ac:dyDescent="0.45">
      <c r="A23" s="2" t="s">
        <v>245</v>
      </c>
    </row>
    <row r="24" spans="1:1" x14ac:dyDescent="0.45">
      <c r="A24" s="2" t="s">
        <v>246</v>
      </c>
    </row>
    <row r="25" spans="1:1" x14ac:dyDescent="0.45">
      <c r="A25" s="136"/>
    </row>
    <row r="26" spans="1:1" x14ac:dyDescent="0.45">
      <c r="A26" s="136"/>
    </row>
    <row r="27" spans="1:1" x14ac:dyDescent="0.45">
      <c r="A27" s="136"/>
    </row>
    <row r="28" spans="1:1" x14ac:dyDescent="0.45">
      <c r="A28" s="3" t="s">
        <v>247</v>
      </c>
    </row>
    <row r="29" spans="1:1" x14ac:dyDescent="0.45">
      <c r="A29" s="2" t="s">
        <v>234</v>
      </c>
    </row>
    <row r="30" spans="1:1" x14ac:dyDescent="0.45">
      <c r="A30" s="2" t="s">
        <v>235</v>
      </c>
    </row>
    <row r="31" spans="1:1" x14ac:dyDescent="0.45">
      <c r="A31" s="2" t="s">
        <v>248</v>
      </c>
    </row>
    <row r="32" spans="1:1" x14ac:dyDescent="0.45">
      <c r="A32" s="136"/>
    </row>
    <row r="33" spans="1:1" x14ac:dyDescent="0.45">
      <c r="A33" s="136"/>
    </row>
    <row r="34" spans="1:1" x14ac:dyDescent="0.45">
      <c r="A34" s="3" t="s">
        <v>249</v>
      </c>
    </row>
    <row r="35" spans="1:1" x14ac:dyDescent="0.45">
      <c r="A35" s="2" t="s">
        <v>234</v>
      </c>
    </row>
    <row r="36" spans="1:1" x14ac:dyDescent="0.45">
      <c r="A36" s="2" t="s">
        <v>235</v>
      </c>
    </row>
    <row r="37" spans="1:1" x14ac:dyDescent="0.45">
      <c r="A37" s="2" t="s">
        <v>236</v>
      </c>
    </row>
    <row r="38" spans="1:1" x14ac:dyDescent="0.45">
      <c r="A38" s="2" t="s">
        <v>250</v>
      </c>
    </row>
    <row r="39" spans="1:1" x14ac:dyDescent="0.45">
      <c r="A39" s="136"/>
    </row>
    <row r="40" spans="1:1" x14ac:dyDescent="0.45">
      <c r="A40" s="136"/>
    </row>
    <row r="41" spans="1:1" x14ac:dyDescent="0.45">
      <c r="A41" s="3" t="s">
        <v>251</v>
      </c>
    </row>
    <row r="42" spans="1:1" x14ac:dyDescent="0.45">
      <c r="A42" s="2" t="s">
        <v>234</v>
      </c>
    </row>
    <row r="43" spans="1:1" x14ac:dyDescent="0.45">
      <c r="A43" s="2" t="s">
        <v>235</v>
      </c>
    </row>
    <row r="44" spans="1:1" x14ac:dyDescent="0.45">
      <c r="A44" s="2" t="s">
        <v>236</v>
      </c>
    </row>
    <row r="45" spans="1:1" x14ac:dyDescent="0.45">
      <c r="A45" s="2" t="s">
        <v>252</v>
      </c>
    </row>
    <row r="48" spans="1:1" x14ac:dyDescent="0.45">
      <c r="A48" s="3" t="s">
        <v>253</v>
      </c>
    </row>
    <row r="49" spans="1:1" x14ac:dyDescent="0.45">
      <c r="A49" s="2" t="s">
        <v>234</v>
      </c>
    </row>
    <row r="50" spans="1:1" x14ac:dyDescent="0.45">
      <c r="A50" s="2" t="s">
        <v>235</v>
      </c>
    </row>
    <row r="51" spans="1:1" x14ac:dyDescent="0.45">
      <c r="A51" s="2" t="s">
        <v>236</v>
      </c>
    </row>
    <row r="52" spans="1:1" x14ac:dyDescent="0.45">
      <c r="A52" s="2" t="s">
        <v>254</v>
      </c>
    </row>
    <row r="55" spans="1:1" x14ac:dyDescent="0.45">
      <c r="A55" s="3" t="s">
        <v>255</v>
      </c>
    </row>
    <row r="56" spans="1:1" x14ac:dyDescent="0.45">
      <c r="A56" s="2" t="s">
        <v>234</v>
      </c>
    </row>
    <row r="57" spans="1:1" x14ac:dyDescent="0.45">
      <c r="A57" s="2" t="s">
        <v>258</v>
      </c>
    </row>
    <row r="58" spans="1:1" x14ac:dyDescent="0.45">
      <c r="A58" s="2" t="s">
        <v>259</v>
      </c>
    </row>
    <row r="59" spans="1:1" x14ac:dyDescent="0.45">
      <c r="A59" s="2" t="s">
        <v>260</v>
      </c>
    </row>
    <row r="62" spans="1:1" x14ac:dyDescent="0.45">
      <c r="A62" s="3" t="s">
        <v>256</v>
      </c>
    </row>
    <row r="63" spans="1:1" x14ac:dyDescent="0.45">
      <c r="A63" s="2" t="s">
        <v>234</v>
      </c>
    </row>
    <row r="64" spans="1:1" x14ac:dyDescent="0.45">
      <c r="A64" s="2" t="s">
        <v>261</v>
      </c>
    </row>
    <row r="65" spans="1:1" x14ac:dyDescent="0.45">
      <c r="A65" s="2" t="s">
        <v>262</v>
      </c>
    </row>
    <row r="66" spans="1:1" x14ac:dyDescent="0.45">
      <c r="A66" s="2" t="s">
        <v>263</v>
      </c>
    </row>
    <row r="67" spans="1:1" x14ac:dyDescent="0.45">
      <c r="A67" s="2" t="s">
        <v>264</v>
      </c>
    </row>
    <row r="68" spans="1:1" x14ac:dyDescent="0.45">
      <c r="A68" s="2" t="s">
        <v>265</v>
      </c>
    </row>
    <row r="70" spans="1:1" x14ac:dyDescent="0.45">
      <c r="A70" s="3" t="s">
        <v>257</v>
      </c>
    </row>
    <row r="71" spans="1:1" x14ac:dyDescent="0.45">
      <c r="A71" s="2" t="s">
        <v>234</v>
      </c>
    </row>
    <row r="72" spans="1:1" x14ac:dyDescent="0.45">
      <c r="A72" s="2" t="s">
        <v>390</v>
      </c>
    </row>
    <row r="73" spans="1:1" x14ac:dyDescent="0.45">
      <c r="A73" s="2" t="s">
        <v>266</v>
      </c>
    </row>
  </sheetData>
  <sheetProtection select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O289"/>
  <sheetViews>
    <sheetView showGridLines="0" showRuler="0" zoomScale="90" zoomScaleNormal="90" zoomScalePageLayoutView="70" workbookViewId="0">
      <selection activeCell="A133" sqref="A133:L133"/>
    </sheetView>
  </sheetViews>
  <sheetFormatPr defaultColWidth="8.86328125" defaultRowHeight="45" customHeight="1" x14ac:dyDescent="0.45"/>
  <cols>
    <col min="1" max="12" width="10.1328125" style="9" customWidth="1"/>
    <col min="13" max="16384" width="8.86328125" style="10"/>
  </cols>
  <sheetData>
    <row r="1" spans="1:12" ht="30" customHeight="1" x14ac:dyDescent="0.45">
      <c r="A1" s="544" t="s">
        <v>567</v>
      </c>
      <c r="B1" s="545"/>
      <c r="C1" s="545"/>
      <c r="D1" s="545"/>
      <c r="E1" s="545"/>
      <c r="F1" s="545"/>
      <c r="G1" s="545"/>
      <c r="H1" s="545"/>
      <c r="I1" s="545"/>
      <c r="J1" s="545"/>
      <c r="K1" s="545"/>
      <c r="L1" s="546"/>
    </row>
    <row r="2" spans="1:12" ht="30" customHeight="1" x14ac:dyDescent="0.45">
      <c r="A2" s="547" t="str">
        <f>Couverture!A8</f>
        <v>(VEUILLEZ AJOUTER LE NOM DE LA COMMUNAUTÉ ICI)</v>
      </c>
      <c r="B2" s="548"/>
      <c r="C2" s="548"/>
      <c r="D2" s="548"/>
      <c r="E2" s="548"/>
      <c r="F2" s="548"/>
      <c r="G2" s="548"/>
      <c r="H2" s="548"/>
      <c r="I2" s="548"/>
      <c r="J2" s="548"/>
      <c r="K2" s="548"/>
      <c r="L2" s="549"/>
    </row>
    <row r="3" spans="1:12" ht="30" customHeight="1" x14ac:dyDescent="0.45">
      <c r="A3" s="550" t="str">
        <f>Couverture!A9</f>
        <v>2022-2023</v>
      </c>
      <c r="B3" s="551"/>
      <c r="C3" s="551"/>
      <c r="D3" s="551"/>
      <c r="E3" s="551"/>
      <c r="F3" s="551"/>
      <c r="G3" s="551"/>
      <c r="H3" s="551"/>
      <c r="I3" s="551"/>
      <c r="J3" s="551"/>
      <c r="K3" s="551"/>
      <c r="L3" s="552"/>
    </row>
    <row r="4" spans="1:12" ht="309.39999999999998" customHeight="1" x14ac:dyDescent="0.45">
      <c r="A4" s="585" t="s">
        <v>568</v>
      </c>
      <c r="B4" s="586"/>
      <c r="C4" s="586"/>
      <c r="D4" s="586"/>
      <c r="E4" s="586"/>
      <c r="F4" s="586"/>
      <c r="G4" s="586"/>
      <c r="H4" s="586"/>
      <c r="I4" s="586"/>
      <c r="J4" s="586"/>
      <c r="K4" s="586"/>
      <c r="L4" s="587"/>
    </row>
    <row r="5" spans="1:12" ht="68.650000000000006" customHeight="1" x14ac:dyDescent="0.45">
      <c r="A5" s="215"/>
      <c r="B5" s="216"/>
      <c r="C5" s="216"/>
      <c r="D5" s="216"/>
      <c r="E5" s="216"/>
      <c r="F5" s="216"/>
      <c r="G5" s="216"/>
      <c r="H5" s="216"/>
      <c r="I5" s="216"/>
      <c r="J5" s="216"/>
      <c r="K5" s="216"/>
      <c r="L5" s="217"/>
    </row>
    <row r="6" spans="1:12" ht="30" customHeight="1" x14ac:dyDescent="0.45">
      <c r="A6" s="556" t="s">
        <v>569</v>
      </c>
      <c r="B6" s="556"/>
      <c r="C6" s="556"/>
      <c r="D6" s="556"/>
      <c r="E6" s="556"/>
      <c r="F6" s="556"/>
      <c r="G6" s="556"/>
      <c r="H6" s="556"/>
      <c r="I6" s="556"/>
      <c r="J6" s="556"/>
      <c r="K6" s="556"/>
      <c r="L6" s="556"/>
    </row>
    <row r="7" spans="1:12" ht="40.049999999999997" customHeight="1" x14ac:dyDescent="0.45">
      <c r="A7" s="492" t="s">
        <v>570</v>
      </c>
      <c r="B7" s="492"/>
      <c r="C7" s="492"/>
      <c r="D7" s="492"/>
      <c r="E7" s="492"/>
      <c r="F7" s="492"/>
      <c r="G7" s="492"/>
      <c r="H7" s="492"/>
      <c r="I7" s="492"/>
      <c r="J7" s="535" t="str">
        <f>'1. Section 1'!K25</f>
        <v>Choisissez-en un</v>
      </c>
      <c r="K7" s="535"/>
      <c r="L7" s="535"/>
    </row>
    <row r="8" spans="1:12" ht="60" customHeight="1" x14ac:dyDescent="0.45">
      <c r="A8" s="492" t="s">
        <v>571</v>
      </c>
      <c r="B8" s="492"/>
      <c r="C8" s="492"/>
      <c r="D8" s="492"/>
      <c r="E8" s="492"/>
      <c r="F8" s="492"/>
      <c r="G8" s="492"/>
      <c r="H8" s="492"/>
      <c r="I8" s="492"/>
      <c r="J8" s="492"/>
      <c r="K8" s="535" t="str">
        <f>'1. Section 1'!K26</f>
        <v>Choisissez-en un</v>
      </c>
      <c r="L8" s="535"/>
    </row>
    <row r="9" spans="1:12" ht="20" customHeight="1" x14ac:dyDescent="0.45">
      <c r="A9" s="492" t="str">
        <f>IF(K8="Non","Décrivez plus en détail comment cette collaboration se déroulera au cours de l'année à venir.","Décrivez cette collaboration plus en détail.")</f>
        <v>Décrivez cette collaboration plus en détail.</v>
      </c>
      <c r="B9" s="492"/>
      <c r="C9" s="492"/>
      <c r="D9" s="492"/>
      <c r="E9" s="492"/>
      <c r="F9" s="492"/>
      <c r="G9" s="492"/>
      <c r="H9" s="492"/>
      <c r="I9" s="492"/>
      <c r="J9" s="492"/>
      <c r="K9" s="492"/>
      <c r="L9" s="492"/>
    </row>
    <row r="10" spans="1:12" ht="193.15" customHeight="1" x14ac:dyDescent="0.45">
      <c r="A10" s="557" t="str">
        <f>'1. Section 1'!$A29</f>
        <v>*Veuillez ajouter vos commentaires ici*</v>
      </c>
      <c r="B10" s="557"/>
      <c r="C10" s="557"/>
      <c r="D10" s="557"/>
      <c r="E10" s="557"/>
      <c r="F10" s="557"/>
      <c r="G10" s="557"/>
      <c r="H10" s="557"/>
      <c r="I10" s="557"/>
      <c r="J10" s="557"/>
      <c r="K10" s="557"/>
      <c r="L10" s="557"/>
    </row>
    <row r="11" spans="1:12" ht="30" customHeight="1" x14ac:dyDescent="0.45">
      <c r="A11" s="557"/>
      <c r="B11" s="557"/>
      <c r="C11" s="557"/>
      <c r="D11" s="557"/>
      <c r="E11" s="557"/>
      <c r="F11" s="557"/>
      <c r="G11" s="557"/>
      <c r="H11" s="557"/>
      <c r="I11" s="557"/>
      <c r="J11" s="557"/>
      <c r="K11" s="557"/>
      <c r="L11" s="557"/>
    </row>
    <row r="12" spans="1:12" ht="30" customHeight="1" x14ac:dyDescent="0.45">
      <c r="A12" s="557"/>
      <c r="B12" s="557"/>
      <c r="C12" s="557"/>
      <c r="D12" s="557"/>
      <c r="E12" s="557"/>
      <c r="F12" s="557"/>
      <c r="G12" s="557"/>
      <c r="H12" s="557"/>
      <c r="I12" s="557"/>
      <c r="J12" s="557"/>
      <c r="K12" s="557"/>
      <c r="L12" s="557"/>
    </row>
    <row r="13" spans="1:12" ht="30" customHeight="1" x14ac:dyDescent="0.45">
      <c r="A13" s="557"/>
      <c r="B13" s="557"/>
      <c r="C13" s="557"/>
      <c r="D13" s="557"/>
      <c r="E13" s="557"/>
      <c r="F13" s="557"/>
      <c r="G13" s="557"/>
      <c r="H13" s="557"/>
      <c r="I13" s="557"/>
      <c r="J13" s="557"/>
      <c r="K13" s="557"/>
      <c r="L13" s="557"/>
    </row>
    <row r="14" spans="1:12" ht="30" customHeight="1" x14ac:dyDescent="0.45">
      <c r="A14" s="557"/>
      <c r="B14" s="557"/>
      <c r="C14" s="557"/>
      <c r="D14" s="557"/>
      <c r="E14" s="557"/>
      <c r="F14" s="557"/>
      <c r="G14" s="557"/>
      <c r="H14" s="557"/>
      <c r="I14" s="557"/>
      <c r="J14" s="557"/>
      <c r="K14" s="557"/>
      <c r="L14" s="557"/>
    </row>
    <row r="15" spans="1:12" ht="30" customHeight="1" x14ac:dyDescent="0.45">
      <c r="A15" s="557"/>
      <c r="B15" s="557"/>
      <c r="C15" s="557"/>
      <c r="D15" s="557"/>
      <c r="E15" s="557"/>
      <c r="F15" s="557"/>
      <c r="G15" s="557"/>
      <c r="H15" s="557"/>
      <c r="I15" s="557"/>
      <c r="J15" s="557"/>
      <c r="K15" s="557"/>
      <c r="L15" s="557"/>
    </row>
    <row r="16" spans="1:12" ht="50" customHeight="1" x14ac:dyDescent="0.45">
      <c r="A16" s="560" t="s">
        <v>572</v>
      </c>
      <c r="B16" s="561"/>
      <c r="C16" s="561"/>
      <c r="D16" s="561"/>
      <c r="E16" s="561"/>
      <c r="F16" s="561"/>
      <c r="G16" s="561"/>
      <c r="H16" s="561"/>
      <c r="I16" s="561"/>
      <c r="J16" s="562"/>
      <c r="K16" s="558" t="str">
        <f>'1. Section 1'!K35</f>
        <v>Choisissez-en un</v>
      </c>
      <c r="L16" s="559"/>
    </row>
    <row r="17" spans="1:12" ht="20" customHeight="1" x14ac:dyDescent="0.45">
      <c r="A17" s="527" t="str">
        <f>IF(K16="Non", "Décrivez plus en détail comment cette collaboration se déroulera au cours de l'année à venir.", "Décrivez cette collaboration plus en détail.")</f>
        <v>Décrivez cette collaboration plus en détail.</v>
      </c>
      <c r="B17" s="295"/>
      <c r="C17" s="295"/>
      <c r="D17" s="295"/>
      <c r="E17" s="295"/>
      <c r="F17" s="295"/>
      <c r="G17" s="295"/>
      <c r="H17" s="295"/>
      <c r="I17" s="295"/>
      <c r="J17" s="295"/>
      <c r="K17" s="295"/>
      <c r="L17" s="296"/>
    </row>
    <row r="18" spans="1:12" ht="272.64999999999998" customHeight="1" x14ac:dyDescent="0.45">
      <c r="A18" s="563" t="str">
        <f>'1. Section 1'!$A38</f>
        <v>*Veuillez ajouter vos commentaires ici*</v>
      </c>
      <c r="B18" s="564"/>
      <c r="C18" s="564"/>
      <c r="D18" s="564"/>
      <c r="E18" s="564"/>
      <c r="F18" s="564"/>
      <c r="G18" s="564"/>
      <c r="H18" s="564"/>
      <c r="I18" s="564"/>
      <c r="J18" s="564"/>
      <c r="K18" s="564"/>
      <c r="L18" s="565"/>
    </row>
    <row r="19" spans="1:12" ht="30" customHeight="1" x14ac:dyDescent="0.45">
      <c r="A19" s="566"/>
      <c r="B19" s="567"/>
      <c r="C19" s="567"/>
      <c r="D19" s="567"/>
      <c r="E19" s="567"/>
      <c r="F19" s="567"/>
      <c r="G19" s="567"/>
      <c r="H19" s="567"/>
      <c r="I19" s="567"/>
      <c r="J19" s="567"/>
      <c r="K19" s="567"/>
      <c r="L19" s="568"/>
    </row>
    <row r="20" spans="1:12" ht="30" customHeight="1" x14ac:dyDescent="0.45">
      <c r="A20" s="566"/>
      <c r="B20" s="567"/>
      <c r="C20" s="567"/>
      <c r="D20" s="567"/>
      <c r="E20" s="567"/>
      <c r="F20" s="567"/>
      <c r="G20" s="567"/>
      <c r="H20" s="567"/>
      <c r="I20" s="567"/>
      <c r="J20" s="567"/>
      <c r="K20" s="567"/>
      <c r="L20" s="568"/>
    </row>
    <row r="21" spans="1:12" ht="30" customHeight="1" x14ac:dyDescent="0.45">
      <c r="A21" s="566"/>
      <c r="B21" s="567"/>
      <c r="C21" s="567"/>
      <c r="D21" s="567"/>
      <c r="E21" s="567"/>
      <c r="F21" s="567"/>
      <c r="G21" s="567"/>
      <c r="H21" s="567"/>
      <c r="I21" s="567"/>
      <c r="J21" s="567"/>
      <c r="K21" s="567"/>
      <c r="L21" s="568"/>
    </row>
    <row r="22" spans="1:12" ht="30" customHeight="1" x14ac:dyDescent="0.45">
      <c r="A22" s="566"/>
      <c r="B22" s="567"/>
      <c r="C22" s="567"/>
      <c r="D22" s="567"/>
      <c r="E22" s="567"/>
      <c r="F22" s="567"/>
      <c r="G22" s="567"/>
      <c r="H22" s="567"/>
      <c r="I22" s="567"/>
      <c r="J22" s="567"/>
      <c r="K22" s="567"/>
      <c r="L22" s="568"/>
    </row>
    <row r="23" spans="1:12" ht="30" customHeight="1" x14ac:dyDescent="0.45">
      <c r="A23" s="569"/>
      <c r="B23" s="570"/>
      <c r="C23" s="570"/>
      <c r="D23" s="570"/>
      <c r="E23" s="570"/>
      <c r="F23" s="570"/>
      <c r="G23" s="570"/>
      <c r="H23" s="570"/>
      <c r="I23" s="570"/>
      <c r="J23" s="570"/>
      <c r="K23" s="570"/>
      <c r="L23" s="571"/>
    </row>
    <row r="24" spans="1:12" ht="60" customHeight="1" x14ac:dyDescent="0.45">
      <c r="A24" s="527" t="s">
        <v>573</v>
      </c>
      <c r="B24" s="295"/>
      <c r="C24" s="295"/>
      <c r="D24" s="295"/>
      <c r="E24" s="295"/>
      <c r="F24" s="295"/>
      <c r="G24" s="295"/>
      <c r="H24" s="295"/>
      <c r="I24" s="295"/>
      <c r="J24" s="296"/>
      <c r="K24" s="536" t="str">
        <f>'1. Section 1'!K44</f>
        <v>Choisissez-en un</v>
      </c>
      <c r="L24" s="537"/>
    </row>
    <row r="25" spans="1:12" ht="20" customHeight="1" x14ac:dyDescent="0.45">
      <c r="A25" s="538" t="str">
        <f>IF(K24="Non", "Quel est le plan prévu pour garantir une collaboration significative au cours du processus du RCMI de l'année prochaine ?", "Décrivez cette collaboration plus en détail.")</f>
        <v>Décrivez cette collaboration plus en détail.</v>
      </c>
      <c r="B25" s="539"/>
      <c r="C25" s="539"/>
      <c r="D25" s="539"/>
      <c r="E25" s="539"/>
      <c r="F25" s="539"/>
      <c r="G25" s="539"/>
      <c r="H25" s="539"/>
      <c r="I25" s="539"/>
      <c r="J25" s="539"/>
      <c r="K25" s="539"/>
      <c r="L25" s="540"/>
    </row>
    <row r="26" spans="1:12" ht="262.14999999999998" customHeight="1" x14ac:dyDescent="0.45">
      <c r="A26" s="563" t="str">
        <f>'1. Section 1'!$A47</f>
        <v>*Veuillez ajouter vos commentaires ici*</v>
      </c>
      <c r="B26" s="564"/>
      <c r="C26" s="564"/>
      <c r="D26" s="564"/>
      <c r="E26" s="564"/>
      <c r="F26" s="564"/>
      <c r="G26" s="564"/>
      <c r="H26" s="564"/>
      <c r="I26" s="564"/>
      <c r="J26" s="564"/>
      <c r="K26" s="564"/>
      <c r="L26" s="565"/>
    </row>
    <row r="27" spans="1:12" ht="30" customHeight="1" x14ac:dyDescent="0.45">
      <c r="A27" s="566"/>
      <c r="B27" s="567"/>
      <c r="C27" s="567"/>
      <c r="D27" s="567"/>
      <c r="E27" s="567"/>
      <c r="F27" s="567"/>
      <c r="G27" s="567"/>
      <c r="H27" s="567"/>
      <c r="I27" s="567"/>
      <c r="J27" s="567"/>
      <c r="K27" s="567"/>
      <c r="L27" s="568"/>
    </row>
    <row r="28" spans="1:12" ht="30" customHeight="1" x14ac:dyDescent="0.45">
      <c r="A28" s="566"/>
      <c r="B28" s="567"/>
      <c r="C28" s="567"/>
      <c r="D28" s="567"/>
      <c r="E28" s="567"/>
      <c r="F28" s="567"/>
      <c r="G28" s="567"/>
      <c r="H28" s="567"/>
      <c r="I28" s="567"/>
      <c r="J28" s="567"/>
      <c r="K28" s="567"/>
      <c r="L28" s="568"/>
    </row>
    <row r="29" spans="1:12" ht="30" customHeight="1" x14ac:dyDescent="0.45">
      <c r="A29" s="566"/>
      <c r="B29" s="567"/>
      <c r="C29" s="567"/>
      <c r="D29" s="567"/>
      <c r="E29" s="567"/>
      <c r="F29" s="567"/>
      <c r="G29" s="567"/>
      <c r="H29" s="567"/>
      <c r="I29" s="567"/>
      <c r="J29" s="567"/>
      <c r="K29" s="567"/>
      <c r="L29" s="568"/>
    </row>
    <row r="30" spans="1:12" ht="30" customHeight="1" x14ac:dyDescent="0.45">
      <c r="A30" s="566"/>
      <c r="B30" s="567"/>
      <c r="C30" s="567"/>
      <c r="D30" s="567"/>
      <c r="E30" s="567"/>
      <c r="F30" s="567"/>
      <c r="G30" s="567"/>
      <c r="H30" s="567"/>
      <c r="I30" s="567"/>
      <c r="J30" s="567"/>
      <c r="K30" s="567"/>
      <c r="L30" s="568"/>
    </row>
    <row r="31" spans="1:12" ht="30" customHeight="1" x14ac:dyDescent="0.45">
      <c r="A31" s="569"/>
      <c r="B31" s="570"/>
      <c r="C31" s="570"/>
      <c r="D31" s="570"/>
      <c r="E31" s="570"/>
      <c r="F31" s="570"/>
      <c r="G31" s="570"/>
      <c r="H31" s="570"/>
      <c r="I31" s="570"/>
      <c r="J31" s="570"/>
      <c r="K31" s="570"/>
      <c r="L31" s="571"/>
    </row>
    <row r="32" spans="1:12" ht="20" customHeight="1" x14ac:dyDescent="0.45">
      <c r="A32" s="492" t="s">
        <v>574</v>
      </c>
      <c r="B32" s="492"/>
      <c r="C32" s="492"/>
      <c r="D32" s="492"/>
      <c r="E32" s="492"/>
      <c r="F32" s="492"/>
      <c r="G32" s="492"/>
      <c r="H32" s="492"/>
      <c r="I32" s="492"/>
      <c r="J32" s="492"/>
      <c r="K32" s="535" t="str">
        <f>'1. Section 1'!K53</f>
        <v>Choisissez-en un</v>
      </c>
      <c r="L32" s="535"/>
    </row>
    <row r="33" spans="1:12" ht="20" customHeight="1" x14ac:dyDescent="0.45">
      <c r="A33" s="492" t="s">
        <v>575</v>
      </c>
      <c r="B33" s="492"/>
      <c r="C33" s="492"/>
      <c r="D33" s="492"/>
      <c r="E33" s="492"/>
      <c r="F33" s="492"/>
      <c r="G33" s="492"/>
      <c r="H33" s="492"/>
      <c r="I33" s="492"/>
      <c r="J33" s="492"/>
      <c r="K33" s="535" t="str">
        <f>'1. Section 1'!K54</f>
        <v>Choisissez-en un</v>
      </c>
      <c r="L33" s="535"/>
    </row>
    <row r="34" spans="1:12" ht="40.049999999999997" customHeight="1" x14ac:dyDescent="0.45">
      <c r="A34" s="492" t="s">
        <v>576</v>
      </c>
      <c r="B34" s="492"/>
      <c r="C34" s="492"/>
      <c r="D34" s="492"/>
      <c r="E34" s="492"/>
      <c r="F34" s="492"/>
      <c r="G34" s="492"/>
      <c r="H34" s="492"/>
      <c r="I34" s="492"/>
      <c r="J34" s="492"/>
      <c r="K34" s="492"/>
      <c r="L34" s="492"/>
    </row>
    <row r="35" spans="1:12" ht="263.2" customHeight="1" x14ac:dyDescent="0.45">
      <c r="A35" s="557" t="str">
        <f>'1. Section 1'!$A56</f>
        <v>*Veuillez ajouter vos commentaires ici*</v>
      </c>
      <c r="B35" s="557"/>
      <c r="C35" s="557"/>
      <c r="D35" s="557"/>
      <c r="E35" s="557"/>
      <c r="F35" s="557"/>
      <c r="G35" s="557"/>
      <c r="H35" s="557"/>
      <c r="I35" s="557"/>
      <c r="J35" s="557"/>
      <c r="K35" s="557"/>
      <c r="L35" s="557"/>
    </row>
    <row r="36" spans="1:12" ht="30" customHeight="1" x14ac:dyDescent="0.45">
      <c r="A36" s="557"/>
      <c r="B36" s="557"/>
      <c r="C36" s="557"/>
      <c r="D36" s="557"/>
      <c r="E36" s="557"/>
      <c r="F36" s="557"/>
      <c r="G36" s="557"/>
      <c r="H36" s="557"/>
      <c r="I36" s="557"/>
      <c r="J36" s="557"/>
      <c r="K36" s="557"/>
      <c r="L36" s="557"/>
    </row>
    <row r="37" spans="1:12" ht="30" customHeight="1" x14ac:dyDescent="0.45">
      <c r="A37" s="557"/>
      <c r="B37" s="557"/>
      <c r="C37" s="557"/>
      <c r="D37" s="557"/>
      <c r="E37" s="557"/>
      <c r="F37" s="557"/>
      <c r="G37" s="557"/>
      <c r="H37" s="557"/>
      <c r="I37" s="557"/>
      <c r="J37" s="557"/>
      <c r="K37" s="557"/>
      <c r="L37" s="557"/>
    </row>
    <row r="38" spans="1:12" ht="30" customHeight="1" x14ac:dyDescent="0.45">
      <c r="A38" s="557"/>
      <c r="B38" s="557"/>
      <c r="C38" s="557"/>
      <c r="D38" s="557"/>
      <c r="E38" s="557"/>
      <c r="F38" s="557"/>
      <c r="G38" s="557"/>
      <c r="H38" s="557"/>
      <c r="I38" s="557"/>
      <c r="J38" s="557"/>
      <c r="K38" s="557"/>
      <c r="L38" s="557"/>
    </row>
    <row r="39" spans="1:12" ht="30" customHeight="1" x14ac:dyDescent="0.45">
      <c r="A39" s="557"/>
      <c r="B39" s="557"/>
      <c r="C39" s="557"/>
      <c r="D39" s="557"/>
      <c r="E39" s="557"/>
      <c r="F39" s="557"/>
      <c r="G39" s="557"/>
      <c r="H39" s="557"/>
      <c r="I39" s="557"/>
      <c r="J39" s="557"/>
      <c r="K39" s="557"/>
      <c r="L39" s="557"/>
    </row>
    <row r="40" spans="1:12" ht="30" customHeight="1" x14ac:dyDescent="0.45">
      <c r="A40" s="557"/>
      <c r="B40" s="557"/>
      <c r="C40" s="557"/>
      <c r="D40" s="557"/>
      <c r="E40" s="557"/>
      <c r="F40" s="557"/>
      <c r="G40" s="557"/>
      <c r="H40" s="557"/>
      <c r="I40" s="557"/>
      <c r="J40" s="557"/>
      <c r="K40" s="557"/>
      <c r="L40" s="557"/>
    </row>
    <row r="41" spans="1:12" ht="30" customHeight="1" x14ac:dyDescent="0.45">
      <c r="A41" s="553" t="s">
        <v>577</v>
      </c>
      <c r="B41" s="553"/>
      <c r="C41" s="553"/>
      <c r="D41" s="553"/>
      <c r="E41" s="553"/>
      <c r="F41" s="553"/>
      <c r="G41" s="553"/>
      <c r="H41" s="553"/>
      <c r="I41" s="553"/>
      <c r="J41" s="553"/>
      <c r="K41" s="553"/>
      <c r="L41" s="553"/>
    </row>
    <row r="42" spans="1:12" ht="30" customHeight="1" x14ac:dyDescent="0.45">
      <c r="A42" s="554" t="s">
        <v>578</v>
      </c>
      <c r="B42" s="554"/>
      <c r="C42" s="554"/>
      <c r="D42" s="554"/>
      <c r="E42" s="554"/>
      <c r="F42" s="554"/>
      <c r="G42" s="554"/>
      <c r="H42" s="554"/>
      <c r="I42" s="554"/>
      <c r="J42" s="554"/>
      <c r="K42" s="554"/>
      <c r="L42" s="554"/>
    </row>
    <row r="43" spans="1:12" ht="45" customHeight="1" x14ac:dyDescent="0.45">
      <c r="A43" s="494" t="s">
        <v>579</v>
      </c>
      <c r="B43" s="494"/>
      <c r="C43" s="494"/>
      <c r="D43" s="494"/>
      <c r="E43" s="494"/>
      <c r="F43" s="494"/>
      <c r="G43" s="494"/>
      <c r="H43" s="494"/>
      <c r="I43" s="494"/>
      <c r="J43" s="494"/>
      <c r="K43" s="494"/>
      <c r="L43" s="494"/>
    </row>
    <row r="44" spans="1:12" ht="15" customHeight="1" x14ac:dyDescent="0.45">
      <c r="A44" s="6"/>
      <c r="B44" s="7"/>
      <c r="C44" s="7"/>
      <c r="D44" s="7"/>
      <c r="E44" s="7"/>
      <c r="F44" s="7"/>
      <c r="G44" s="7"/>
      <c r="H44" s="7"/>
      <c r="I44" s="7"/>
      <c r="J44" s="7"/>
      <c r="K44" s="7"/>
      <c r="L44" s="7"/>
    </row>
    <row r="45" spans="1:12" ht="45" customHeight="1" x14ac:dyDescent="0.45">
      <c r="B45" s="10"/>
      <c r="C45" s="555"/>
      <c r="D45" s="555"/>
      <c r="E45" s="313" t="s">
        <v>581</v>
      </c>
      <c r="F45" s="313"/>
      <c r="G45" s="313" t="s">
        <v>582</v>
      </c>
      <c r="H45" s="313"/>
      <c r="I45" s="313" t="s">
        <v>583</v>
      </c>
      <c r="J45" s="313"/>
    </row>
    <row r="46" spans="1:12" ht="60" customHeight="1" x14ac:dyDescent="0.45">
      <c r="B46" s="10"/>
      <c r="C46" s="572" t="s">
        <v>580</v>
      </c>
      <c r="D46" s="572"/>
      <c r="E46" s="541">
        <f>'Worksheet - Tables'!D5</f>
        <v>0</v>
      </c>
      <c r="F46" s="541"/>
      <c r="G46" s="541">
        <f>'Worksheet - Tables'!E5</f>
        <v>0</v>
      </c>
      <c r="H46" s="542"/>
      <c r="I46" s="541">
        <f>'Worksheet - Tables'!F5</f>
        <v>0</v>
      </c>
      <c r="J46" s="542"/>
    </row>
    <row r="47" spans="1:12" ht="30" customHeight="1" x14ac:dyDescent="0.45"/>
    <row r="48" spans="1:12" ht="30" customHeight="1" x14ac:dyDescent="0.45">
      <c r="A48" s="425" t="s">
        <v>584</v>
      </c>
      <c r="B48" s="425"/>
      <c r="C48" s="425"/>
      <c r="D48" s="425"/>
      <c r="E48" s="425"/>
      <c r="F48" s="425"/>
      <c r="G48" s="425"/>
      <c r="H48" s="425"/>
      <c r="I48" s="425"/>
      <c r="J48" s="425"/>
      <c r="K48" s="425"/>
      <c r="L48" s="425"/>
    </row>
    <row r="49" spans="1:12" ht="15" customHeight="1" x14ac:dyDescent="0.45"/>
    <row r="50" spans="1:12" ht="45" customHeight="1" x14ac:dyDescent="0.45">
      <c r="A50" s="313" t="s">
        <v>330</v>
      </c>
      <c r="B50" s="313"/>
      <c r="C50" s="313" t="s">
        <v>331</v>
      </c>
      <c r="D50" s="313"/>
      <c r="E50" s="313" t="s">
        <v>310</v>
      </c>
      <c r="F50" s="313"/>
      <c r="G50" s="313" t="s">
        <v>311</v>
      </c>
      <c r="H50" s="313"/>
      <c r="I50" s="313" t="s">
        <v>312</v>
      </c>
      <c r="J50" s="313"/>
      <c r="K50" s="313" t="s">
        <v>332</v>
      </c>
      <c r="L50" s="313"/>
    </row>
    <row r="51" spans="1:12" ht="45" customHeight="1" x14ac:dyDescent="0.45">
      <c r="A51" s="543">
        <f>'Worksheet - Tables'!E28</f>
        <v>0</v>
      </c>
      <c r="B51" s="543"/>
      <c r="C51" s="543">
        <f>'Worksheet - Tables'!F28</f>
        <v>0</v>
      </c>
      <c r="D51" s="543"/>
      <c r="E51" s="543">
        <f>'Worksheet - Tables'!G28</f>
        <v>0</v>
      </c>
      <c r="F51" s="543"/>
      <c r="G51" s="543">
        <f>'Worksheet - Tables'!H28</f>
        <v>0</v>
      </c>
      <c r="H51" s="543"/>
      <c r="I51" s="543">
        <f>'Worksheet - Tables'!I28</f>
        <v>0</v>
      </c>
      <c r="J51" s="543"/>
      <c r="K51" s="543">
        <f>'Worksheet - Tables'!J28</f>
        <v>0</v>
      </c>
      <c r="L51" s="543"/>
    </row>
    <row r="52" spans="1:12" ht="90" customHeight="1" x14ac:dyDescent="0.45"/>
    <row r="53" spans="1:12" ht="30" customHeight="1" x14ac:dyDescent="0.45">
      <c r="A53" s="596" t="s">
        <v>585</v>
      </c>
      <c r="B53" s="596"/>
      <c r="C53" s="596"/>
      <c r="D53" s="596"/>
      <c r="E53" s="596"/>
      <c r="F53" s="596"/>
      <c r="G53" s="596"/>
      <c r="H53" s="596"/>
      <c r="I53" s="596"/>
      <c r="J53" s="596"/>
      <c r="K53" s="596"/>
      <c r="L53" s="596"/>
    </row>
    <row r="54" spans="1:12" ht="40.049999999999997" customHeight="1" x14ac:dyDescent="0.45">
      <c r="A54" s="494" t="s">
        <v>586</v>
      </c>
      <c r="B54" s="494"/>
      <c r="C54" s="494"/>
      <c r="D54" s="494"/>
      <c r="E54" s="494"/>
      <c r="F54" s="494"/>
      <c r="G54" s="494"/>
      <c r="H54" s="494"/>
      <c r="I54" s="494"/>
      <c r="J54" s="494"/>
      <c r="K54" s="494"/>
      <c r="L54" s="494"/>
    </row>
    <row r="55" spans="1:12" ht="280.89999999999998" customHeight="1" x14ac:dyDescent="0.45">
      <c r="A55" s="597" t="str">
        <f>'2. Section 2'!$A46</f>
        <v>*Veuillez ajouter vos commentaires ici*</v>
      </c>
      <c r="B55" s="597"/>
      <c r="C55" s="597"/>
      <c r="D55" s="597"/>
      <c r="E55" s="597"/>
      <c r="F55" s="597"/>
      <c r="G55" s="597"/>
      <c r="H55" s="597"/>
      <c r="I55" s="597"/>
      <c r="J55" s="597"/>
      <c r="K55" s="597"/>
      <c r="L55" s="597"/>
    </row>
    <row r="56" spans="1:12" ht="30" customHeight="1" x14ac:dyDescent="0.45">
      <c r="A56" s="597"/>
      <c r="B56" s="597"/>
      <c r="C56" s="597"/>
      <c r="D56" s="597"/>
      <c r="E56" s="597"/>
      <c r="F56" s="597"/>
      <c r="G56" s="597"/>
      <c r="H56" s="597"/>
      <c r="I56" s="597"/>
      <c r="J56" s="597"/>
      <c r="K56" s="597"/>
      <c r="L56" s="597"/>
    </row>
    <row r="57" spans="1:12" ht="30" customHeight="1" x14ac:dyDescent="0.45">
      <c r="A57" s="597"/>
      <c r="B57" s="597"/>
      <c r="C57" s="597"/>
      <c r="D57" s="597"/>
      <c r="E57" s="597"/>
      <c r="F57" s="597"/>
      <c r="G57" s="597"/>
      <c r="H57" s="597"/>
      <c r="I57" s="597"/>
      <c r="J57" s="597"/>
      <c r="K57" s="597"/>
      <c r="L57" s="597"/>
    </row>
    <row r="58" spans="1:12" ht="30" customHeight="1" x14ac:dyDescent="0.45">
      <c r="A58" s="597"/>
      <c r="B58" s="597"/>
      <c r="C58" s="597"/>
      <c r="D58" s="597"/>
      <c r="E58" s="597"/>
      <c r="F58" s="597"/>
      <c r="G58" s="597"/>
      <c r="H58" s="597"/>
      <c r="I58" s="597"/>
      <c r="J58" s="597"/>
      <c r="K58" s="597"/>
      <c r="L58" s="597"/>
    </row>
    <row r="59" spans="1:12" ht="23.25" customHeight="1" x14ac:dyDescent="0.45">
      <c r="A59" s="597"/>
      <c r="B59" s="597"/>
      <c r="C59" s="597"/>
      <c r="D59" s="597"/>
      <c r="E59" s="597"/>
      <c r="F59" s="597"/>
      <c r="G59" s="597"/>
      <c r="H59" s="597"/>
      <c r="I59" s="597"/>
      <c r="J59" s="597"/>
      <c r="K59" s="597"/>
      <c r="L59" s="597"/>
    </row>
    <row r="60" spans="1:12" ht="27.75" customHeight="1" x14ac:dyDescent="0.45">
      <c r="A60" s="597"/>
      <c r="B60" s="597"/>
      <c r="C60" s="597"/>
      <c r="D60" s="597"/>
      <c r="E60" s="597"/>
      <c r="F60" s="597"/>
      <c r="G60" s="597"/>
      <c r="H60" s="597"/>
      <c r="I60" s="597"/>
      <c r="J60" s="597"/>
      <c r="K60" s="597"/>
      <c r="L60" s="597"/>
    </row>
    <row r="61" spans="1:12" ht="30" customHeight="1" x14ac:dyDescent="0.45">
      <c r="A61" s="553" t="s">
        <v>587</v>
      </c>
      <c r="B61" s="553"/>
      <c r="C61" s="553"/>
      <c r="D61" s="553"/>
      <c r="E61" s="553"/>
      <c r="F61" s="553"/>
      <c r="G61" s="553"/>
      <c r="H61" s="553"/>
      <c r="I61" s="553"/>
      <c r="J61" s="553"/>
      <c r="K61" s="553"/>
      <c r="L61" s="553"/>
    </row>
    <row r="62" spans="1:12" ht="20" customHeight="1" x14ac:dyDescent="0.45">
      <c r="A62" s="554" t="s">
        <v>588</v>
      </c>
      <c r="B62" s="554"/>
      <c r="C62" s="554"/>
      <c r="D62" s="554"/>
      <c r="E62" s="554"/>
      <c r="F62" s="554"/>
      <c r="G62" s="554"/>
      <c r="H62" s="554"/>
      <c r="I62" s="554"/>
      <c r="J62" s="554"/>
      <c r="K62" s="554"/>
      <c r="L62" s="554"/>
    </row>
    <row r="63" spans="1:12" ht="35" customHeight="1" x14ac:dyDescent="0.45">
      <c r="A63" s="588" t="s">
        <v>439</v>
      </c>
      <c r="B63" s="588"/>
      <c r="C63" s="588"/>
      <c r="D63" s="588"/>
      <c r="E63" s="588"/>
      <c r="F63" s="588"/>
      <c r="G63" s="588"/>
      <c r="H63" s="588"/>
      <c r="I63" s="588"/>
      <c r="J63" s="588"/>
      <c r="K63" s="588"/>
      <c r="L63" s="588"/>
    </row>
    <row r="64" spans="1:12" s="122" customFormat="1" ht="10.050000000000001" customHeight="1" x14ac:dyDescent="0.4">
      <c r="A64" s="243"/>
      <c r="G64" s="232"/>
      <c r="H64" s="232"/>
    </row>
    <row r="65" spans="1:12" s="122" customFormat="1" ht="40.049999999999997" customHeight="1" x14ac:dyDescent="0.45">
      <c r="A65" s="243"/>
      <c r="B65" s="533" t="s">
        <v>591</v>
      </c>
      <c r="C65" s="533"/>
      <c r="D65" s="533"/>
      <c r="E65" s="533" t="s">
        <v>589</v>
      </c>
      <c r="F65" s="533"/>
      <c r="G65" s="533"/>
      <c r="H65" s="533" t="s">
        <v>590</v>
      </c>
      <c r="I65" s="533"/>
      <c r="J65" s="533"/>
    </row>
    <row r="66" spans="1:12" s="122" customFormat="1" ht="20" customHeight="1" x14ac:dyDescent="0.45">
      <c r="A66" s="243"/>
      <c r="B66" s="506" t="str">
        <f>'Worksheet - Section 3 Summary'!E5</f>
        <v>Pas encore</v>
      </c>
      <c r="C66" s="506"/>
      <c r="D66" s="506"/>
      <c r="E66" s="506" t="str">
        <f>'Worksheet - Section 3 Summary'!F5</f>
        <v>Pas encore</v>
      </c>
      <c r="F66" s="506"/>
      <c r="G66" s="506"/>
      <c r="H66" s="506" t="str">
        <f>'Worksheet - Section 3 Summary'!G5</f>
        <v>Pas encore</v>
      </c>
      <c r="I66" s="506"/>
      <c r="J66" s="506"/>
    </row>
    <row r="67" spans="1:12" s="122" customFormat="1" ht="10.050000000000001" customHeight="1" x14ac:dyDescent="0.4">
      <c r="A67" s="243"/>
      <c r="G67" s="232"/>
      <c r="H67" s="232"/>
    </row>
    <row r="68" spans="1:12" s="122" customFormat="1" ht="35" customHeight="1" x14ac:dyDescent="0.45">
      <c r="A68" s="533" t="s">
        <v>592</v>
      </c>
      <c r="B68" s="533"/>
      <c r="C68" s="533"/>
      <c r="D68" s="533"/>
      <c r="E68" s="533"/>
      <c r="F68" s="533"/>
      <c r="G68" s="533"/>
      <c r="H68" s="533"/>
      <c r="I68" s="533"/>
      <c r="J68" s="533"/>
      <c r="K68" s="533"/>
      <c r="L68" s="533"/>
    </row>
    <row r="69" spans="1:12" s="122" customFormat="1" ht="35" customHeight="1" x14ac:dyDescent="0.45">
      <c r="A69" s="533" t="s">
        <v>443</v>
      </c>
      <c r="B69" s="533"/>
      <c r="C69" s="533"/>
      <c r="D69" s="533" t="s">
        <v>444</v>
      </c>
      <c r="E69" s="533"/>
      <c r="F69" s="533"/>
      <c r="G69" s="533" t="s">
        <v>593</v>
      </c>
      <c r="H69" s="533"/>
      <c r="I69" s="533"/>
      <c r="J69" s="534" t="s">
        <v>446</v>
      </c>
      <c r="K69" s="534"/>
      <c r="L69" s="534"/>
    </row>
    <row r="70" spans="1:12" s="122" customFormat="1" ht="17" customHeight="1" x14ac:dyDescent="0.45">
      <c r="A70" s="506" t="str">
        <f>'Worksheet - Section 3 Summary'!M5</f>
        <v>Non</v>
      </c>
      <c r="B70" s="506"/>
      <c r="C70" s="506"/>
      <c r="D70" s="506" t="str">
        <f>'Worksheet - Section 3 Summary'!N5</f>
        <v>Résultat 1: Non</v>
      </c>
      <c r="E70" s="506"/>
      <c r="F70" s="506"/>
      <c r="G70" s="506" t="str">
        <f>'Worksheet - Section 3 Summary'!O5</f>
        <v>Résultat 1: Non</v>
      </c>
      <c r="H70" s="506"/>
      <c r="I70" s="506"/>
      <c r="J70" s="506" t="str">
        <f>'Worksheet - Section 3 Summary'!P5</f>
        <v>Non</v>
      </c>
      <c r="K70" s="506"/>
      <c r="L70" s="506"/>
    </row>
    <row r="71" spans="1:12" s="122" customFormat="1" ht="17" customHeight="1" x14ac:dyDescent="0.45">
      <c r="A71" s="506"/>
      <c r="B71" s="506"/>
      <c r="C71" s="506"/>
      <c r="D71" s="506" t="str">
        <f>'Worksheet - Section 3 Summary'!N6</f>
        <v>Résultat 2: Non</v>
      </c>
      <c r="E71" s="506"/>
      <c r="F71" s="506"/>
      <c r="G71" s="506" t="str">
        <f>'Worksheet - Section 3 Summary'!O6</f>
        <v>Résultat 2: Non</v>
      </c>
      <c r="H71" s="506"/>
      <c r="I71" s="506"/>
      <c r="J71" s="506"/>
      <c r="K71" s="506"/>
      <c r="L71" s="506"/>
    </row>
    <row r="72" spans="1:12" s="122" customFormat="1" ht="17" customHeight="1" x14ac:dyDescent="0.45">
      <c r="A72" s="506"/>
      <c r="B72" s="506"/>
      <c r="C72" s="506"/>
      <c r="D72" s="506" t="str">
        <f>'Worksheet - Section 3 Summary'!N7</f>
        <v>Résultat 3: Non</v>
      </c>
      <c r="E72" s="506"/>
      <c r="F72" s="506"/>
      <c r="G72" s="506" t="str">
        <f>'Worksheet - Section 3 Summary'!O7</f>
        <v>Résultat 3: Non</v>
      </c>
      <c r="H72" s="506"/>
      <c r="I72" s="506"/>
      <c r="J72" s="506"/>
      <c r="K72" s="506"/>
      <c r="L72" s="506"/>
    </row>
    <row r="73" spans="1:12" s="122" customFormat="1" ht="17" customHeight="1" x14ac:dyDescent="0.45">
      <c r="A73" s="506"/>
      <c r="B73" s="506"/>
      <c r="C73" s="506"/>
      <c r="D73" s="506" t="str">
        <f>'Worksheet - Section 3 Summary'!N8</f>
        <v>Résultat 4: Non</v>
      </c>
      <c r="E73" s="506"/>
      <c r="F73" s="506"/>
      <c r="G73" s="506" t="str">
        <f>'Worksheet - Section 3 Summary'!O8</f>
        <v>Résultat 4: Non</v>
      </c>
      <c r="H73" s="506"/>
      <c r="I73" s="506"/>
      <c r="J73" s="506"/>
      <c r="K73" s="506"/>
      <c r="L73" s="506"/>
    </row>
    <row r="74" spans="1:12" s="122" customFormat="1" ht="17" customHeight="1" x14ac:dyDescent="0.45">
      <c r="A74" s="506"/>
      <c r="B74" s="506"/>
      <c r="C74" s="506"/>
      <c r="D74" s="506" t="str">
        <f>'Worksheet - Section 3 Summary'!N9</f>
        <v>Résultat 5: Non</v>
      </c>
      <c r="E74" s="506"/>
      <c r="F74" s="506"/>
      <c r="G74" s="506" t="str">
        <f>'Worksheet - Section 3 Summary'!O9</f>
        <v>Résultat 5: Non</v>
      </c>
      <c r="H74" s="506"/>
      <c r="I74" s="506"/>
      <c r="J74" s="506"/>
      <c r="K74" s="506"/>
      <c r="L74" s="506"/>
    </row>
    <row r="75" spans="1:12" s="122" customFormat="1" ht="10.050000000000001" customHeight="1" x14ac:dyDescent="0.4">
      <c r="A75" s="243"/>
      <c r="B75" s="229"/>
      <c r="C75" s="229"/>
      <c r="D75" s="229"/>
      <c r="E75" s="229"/>
      <c r="G75" s="232"/>
      <c r="H75" s="232"/>
    </row>
    <row r="76" spans="1:12" s="122" customFormat="1" ht="35" customHeight="1" x14ac:dyDescent="0.45">
      <c r="A76" s="533" t="s">
        <v>594</v>
      </c>
      <c r="B76" s="533"/>
      <c r="C76" s="533"/>
      <c r="D76" s="533"/>
      <c r="E76" s="533"/>
      <c r="F76" s="533"/>
      <c r="G76" s="533"/>
      <c r="H76" s="533"/>
      <c r="I76" s="533"/>
      <c r="J76" s="533"/>
      <c r="K76" s="533"/>
      <c r="L76" s="533"/>
    </row>
    <row r="77" spans="1:12" s="122" customFormat="1" ht="35" customHeight="1" x14ac:dyDescent="0.45">
      <c r="A77" s="533" t="s">
        <v>595</v>
      </c>
      <c r="B77" s="533"/>
      <c r="C77" s="533"/>
      <c r="D77" s="533" t="s">
        <v>450</v>
      </c>
      <c r="E77" s="533"/>
      <c r="F77" s="533"/>
      <c r="G77" s="533" t="s">
        <v>445</v>
      </c>
      <c r="H77" s="533"/>
      <c r="I77" s="533"/>
      <c r="J77" s="534" t="s">
        <v>446</v>
      </c>
      <c r="K77" s="534"/>
      <c r="L77" s="534"/>
    </row>
    <row r="78" spans="1:12" s="122" customFormat="1" ht="17" customHeight="1" x14ac:dyDescent="0.45">
      <c r="A78" s="506" t="str">
        <f>'Worksheet - Section 3 Summary'!V5</f>
        <v>Non</v>
      </c>
      <c r="B78" s="506"/>
      <c r="C78" s="506"/>
      <c r="D78" s="506" t="str">
        <f>'Worksheet - Section 3 Summary'!W5</f>
        <v>Résultat 1: Non</v>
      </c>
      <c r="E78" s="506"/>
      <c r="F78" s="506"/>
      <c r="G78" s="506" t="str">
        <f>'Worksheet - Section 3 Summary'!X5</f>
        <v>Résultat 1: Non</v>
      </c>
      <c r="H78" s="506"/>
      <c r="I78" s="506"/>
      <c r="J78" s="506" t="str">
        <f>'Worksheet - Section 3 Summary'!Y5</f>
        <v>Non</v>
      </c>
      <c r="K78" s="506"/>
      <c r="L78" s="506"/>
    </row>
    <row r="79" spans="1:12" s="122" customFormat="1" ht="17" customHeight="1" x14ac:dyDescent="0.45">
      <c r="A79" s="506"/>
      <c r="B79" s="506"/>
      <c r="C79" s="506"/>
      <c r="D79" s="506" t="str">
        <f>'Worksheet - Section 3 Summary'!W6</f>
        <v>Résultat 2: Non</v>
      </c>
      <c r="E79" s="506"/>
      <c r="F79" s="506"/>
      <c r="G79" s="506" t="str">
        <f>'Worksheet - Section 3 Summary'!X6</f>
        <v>Résultat 2: Non</v>
      </c>
      <c r="H79" s="506"/>
      <c r="I79" s="506"/>
      <c r="J79" s="506"/>
      <c r="K79" s="506"/>
      <c r="L79" s="506"/>
    </row>
    <row r="80" spans="1:12" s="122" customFormat="1" ht="17" customHeight="1" x14ac:dyDescent="0.45">
      <c r="A80" s="506"/>
      <c r="B80" s="506"/>
      <c r="C80" s="506"/>
      <c r="D80" s="506" t="str">
        <f>'Worksheet - Section 3 Summary'!W7</f>
        <v>Résultat 3: Non</v>
      </c>
      <c r="E80" s="506"/>
      <c r="F80" s="506"/>
      <c r="G80" s="506" t="str">
        <f>'Worksheet - Section 3 Summary'!X7</f>
        <v>Résultat 3: Non</v>
      </c>
      <c r="H80" s="506"/>
      <c r="I80" s="506"/>
      <c r="J80" s="506"/>
      <c r="K80" s="506"/>
      <c r="L80" s="506"/>
    </row>
    <row r="81" spans="1:12" s="122" customFormat="1" ht="17" customHeight="1" x14ac:dyDescent="0.45">
      <c r="A81" s="506"/>
      <c r="B81" s="506"/>
      <c r="C81" s="506"/>
      <c r="D81" s="506" t="str">
        <f>'Worksheet - Section 3 Summary'!W8</f>
        <v>Résultat 4: Non</v>
      </c>
      <c r="E81" s="506"/>
      <c r="F81" s="506"/>
      <c r="G81" s="506" t="str">
        <f>'Worksheet - Section 3 Summary'!X8</f>
        <v>Résultat 4: Non</v>
      </c>
      <c r="H81" s="506"/>
      <c r="I81" s="506"/>
      <c r="J81" s="506"/>
      <c r="K81" s="506"/>
      <c r="L81" s="506"/>
    </row>
    <row r="82" spans="1:12" s="122" customFormat="1" ht="17" customHeight="1" x14ac:dyDescent="0.45">
      <c r="A82" s="506"/>
      <c r="B82" s="506"/>
      <c r="C82" s="506"/>
      <c r="D82" s="506" t="str">
        <f>'Worksheet - Section 3 Summary'!W9</f>
        <v>Résultat 5: Non</v>
      </c>
      <c r="E82" s="506"/>
      <c r="F82" s="506"/>
      <c r="G82" s="506" t="str">
        <f>'Worksheet - Section 3 Summary'!X9</f>
        <v>Résultat 5: Non</v>
      </c>
      <c r="H82" s="506"/>
      <c r="I82" s="506"/>
      <c r="J82" s="506"/>
      <c r="K82" s="506"/>
      <c r="L82" s="506"/>
    </row>
    <row r="83" spans="1:12" s="122" customFormat="1" ht="5" customHeight="1" x14ac:dyDescent="0.4">
      <c r="A83" s="243"/>
      <c r="G83" s="232"/>
      <c r="H83" s="232"/>
    </row>
    <row r="84" spans="1:12" ht="30" customHeight="1" x14ac:dyDescent="0.45">
      <c r="A84" s="554" t="s">
        <v>596</v>
      </c>
      <c r="B84" s="554"/>
      <c r="C84" s="554"/>
      <c r="D84" s="554"/>
      <c r="E84" s="554"/>
      <c r="F84" s="554"/>
      <c r="G84" s="554"/>
      <c r="H84" s="554"/>
      <c r="I84" s="554"/>
      <c r="J84" s="554"/>
      <c r="K84" s="554"/>
      <c r="L84" s="554"/>
    </row>
    <row r="85" spans="1:12" ht="40.049999999999997" customHeight="1" x14ac:dyDescent="0.45">
      <c r="A85" s="494" t="s">
        <v>597</v>
      </c>
      <c r="B85" s="494"/>
      <c r="C85" s="494"/>
      <c r="D85" s="494"/>
      <c r="E85" s="494"/>
      <c r="F85" s="494"/>
      <c r="G85" s="494"/>
      <c r="H85" s="494"/>
      <c r="I85" s="494"/>
      <c r="J85" s="494"/>
      <c r="K85" s="494"/>
      <c r="L85" s="494"/>
    </row>
    <row r="86" spans="1:12" ht="274.14999999999998" customHeight="1" x14ac:dyDescent="0.45">
      <c r="A86" s="589" t="str">
        <f>'3. Section 3'!$A159</f>
        <v>*Veuillez ajouter vos commentaires ici*</v>
      </c>
      <c r="B86" s="589"/>
      <c r="C86" s="589"/>
      <c r="D86" s="589"/>
      <c r="E86" s="589"/>
      <c r="F86" s="589"/>
      <c r="G86" s="589"/>
      <c r="H86" s="589"/>
      <c r="I86" s="589"/>
      <c r="J86" s="589"/>
      <c r="K86" s="589"/>
      <c r="L86" s="589"/>
    </row>
    <row r="87" spans="1:12" ht="30" customHeight="1" x14ac:dyDescent="0.45">
      <c r="A87" s="589"/>
      <c r="B87" s="589"/>
      <c r="C87" s="589"/>
      <c r="D87" s="589"/>
      <c r="E87" s="589"/>
      <c r="F87" s="589"/>
      <c r="G87" s="589"/>
      <c r="H87" s="589"/>
      <c r="I87" s="589"/>
      <c r="J87" s="589"/>
      <c r="K87" s="589"/>
      <c r="L87" s="589"/>
    </row>
    <row r="88" spans="1:12" ht="30" customHeight="1" x14ac:dyDescent="0.45">
      <c r="A88" s="589"/>
      <c r="B88" s="589"/>
      <c r="C88" s="589"/>
      <c r="D88" s="589"/>
      <c r="E88" s="589"/>
      <c r="F88" s="589"/>
      <c r="G88" s="589"/>
      <c r="H88" s="589"/>
      <c r="I88" s="589"/>
      <c r="J88" s="589"/>
      <c r="K88" s="589"/>
      <c r="L88" s="589"/>
    </row>
    <row r="89" spans="1:12" ht="30" customHeight="1" x14ac:dyDescent="0.45">
      <c r="A89" s="589"/>
      <c r="B89" s="589"/>
      <c r="C89" s="589"/>
      <c r="D89" s="589"/>
      <c r="E89" s="589"/>
      <c r="F89" s="589"/>
      <c r="G89" s="589"/>
      <c r="H89" s="589"/>
      <c r="I89" s="589"/>
      <c r="J89" s="589"/>
      <c r="K89" s="589"/>
      <c r="L89" s="589"/>
    </row>
    <row r="90" spans="1:12" ht="30" customHeight="1" x14ac:dyDescent="0.45">
      <c r="A90" s="589"/>
      <c r="B90" s="589"/>
      <c r="C90" s="589"/>
      <c r="D90" s="589"/>
      <c r="E90" s="589"/>
      <c r="F90" s="589"/>
      <c r="G90" s="589"/>
      <c r="H90" s="589"/>
      <c r="I90" s="589"/>
      <c r="J90" s="589"/>
      <c r="K90" s="589"/>
      <c r="L90" s="589"/>
    </row>
    <row r="91" spans="1:12" ht="30" customHeight="1" x14ac:dyDescent="0.45">
      <c r="A91" s="589"/>
      <c r="B91" s="589"/>
      <c r="C91" s="589"/>
      <c r="D91" s="589"/>
      <c r="E91" s="589"/>
      <c r="F91" s="589"/>
      <c r="G91" s="589"/>
      <c r="H91" s="589"/>
      <c r="I91" s="589"/>
      <c r="J91" s="589"/>
      <c r="K91" s="589"/>
      <c r="L91" s="589"/>
    </row>
    <row r="92" spans="1:12" ht="30" customHeight="1" x14ac:dyDescent="0.45">
      <c r="A92" s="554" t="s">
        <v>598</v>
      </c>
      <c r="B92" s="554"/>
      <c r="C92" s="554"/>
      <c r="D92" s="554"/>
      <c r="E92" s="554"/>
      <c r="F92" s="554"/>
      <c r="G92" s="554"/>
      <c r="H92" s="554"/>
      <c r="I92" s="554"/>
      <c r="J92" s="554"/>
      <c r="K92" s="554"/>
      <c r="L92" s="554"/>
    </row>
    <row r="93" spans="1:12" ht="30" customHeight="1" x14ac:dyDescent="0.45">
      <c r="A93" s="575" t="s">
        <v>599</v>
      </c>
      <c r="B93" s="575"/>
      <c r="C93" s="575"/>
      <c r="D93" s="575"/>
      <c r="E93" s="575"/>
      <c r="F93" s="575"/>
      <c r="G93" s="575"/>
      <c r="H93" s="575"/>
      <c r="I93" s="575"/>
      <c r="J93" s="575"/>
      <c r="K93" s="575"/>
      <c r="L93" s="575"/>
    </row>
    <row r="94" spans="1:12" s="112" customFormat="1" ht="20" customHeight="1" x14ac:dyDescent="0.45">
      <c r="A94" s="594" t="s">
        <v>346</v>
      </c>
      <c r="B94" s="595"/>
      <c r="C94" s="595"/>
      <c r="D94" s="595"/>
      <c r="E94" s="595"/>
      <c r="F94" s="111" t="s">
        <v>96</v>
      </c>
      <c r="G94" s="519" t="s">
        <v>348</v>
      </c>
      <c r="H94" s="519"/>
      <c r="I94" s="519"/>
      <c r="J94" s="519"/>
      <c r="K94" s="519"/>
      <c r="L94" s="520"/>
    </row>
    <row r="95" spans="1:12" s="112" customFormat="1" ht="20" customHeight="1" x14ac:dyDescent="0.45">
      <c r="A95" s="113"/>
      <c r="B95" s="114"/>
      <c r="C95" s="114"/>
      <c r="D95" s="114"/>
      <c r="E95" s="114"/>
      <c r="F95" s="115"/>
      <c r="G95" s="521" t="s">
        <v>94</v>
      </c>
      <c r="H95" s="521"/>
      <c r="I95" s="521"/>
      <c r="J95" s="521"/>
      <c r="K95" s="521"/>
      <c r="L95" s="522"/>
    </row>
    <row r="96" spans="1:12" s="112" customFormat="1" ht="20" customHeight="1" x14ac:dyDescent="0.45">
      <c r="A96" s="113"/>
      <c r="B96" s="114"/>
      <c r="C96" s="114"/>
      <c r="D96" s="114"/>
      <c r="E96" s="114"/>
      <c r="F96" s="115"/>
      <c r="G96" s="521" t="s">
        <v>349</v>
      </c>
      <c r="H96" s="521"/>
      <c r="I96" s="521"/>
      <c r="J96" s="521"/>
      <c r="K96" s="521"/>
      <c r="L96" s="522"/>
    </row>
    <row r="97" spans="1:12" s="112" customFormat="1" ht="20" customHeight="1" x14ac:dyDescent="0.45">
      <c r="A97" s="113"/>
      <c r="B97" s="114"/>
      <c r="C97" s="114"/>
      <c r="D97" s="114"/>
      <c r="E97" s="114"/>
      <c r="F97" s="115"/>
      <c r="G97" s="521" t="s">
        <v>350</v>
      </c>
      <c r="H97" s="521"/>
      <c r="I97" s="521"/>
      <c r="J97" s="521"/>
      <c r="K97" s="521"/>
      <c r="L97" s="522"/>
    </row>
    <row r="98" spans="1:12" s="112" customFormat="1" ht="19.899999999999999" customHeight="1" x14ac:dyDescent="0.45">
      <c r="A98" s="113"/>
      <c r="B98" s="114"/>
      <c r="C98" s="114"/>
      <c r="D98" s="114"/>
      <c r="E98" s="218"/>
      <c r="F98" s="116"/>
      <c r="G98" s="592" t="s">
        <v>254</v>
      </c>
      <c r="H98" s="592"/>
      <c r="I98" s="592"/>
      <c r="J98" s="592"/>
      <c r="K98" s="592"/>
      <c r="L98" s="593"/>
    </row>
    <row r="99" spans="1:12" s="112" customFormat="1" ht="20" customHeight="1" x14ac:dyDescent="0.45">
      <c r="A99" s="113"/>
      <c r="B99" s="576" t="s">
        <v>600</v>
      </c>
      <c r="C99" s="576"/>
      <c r="D99" s="576"/>
      <c r="E99" s="576"/>
      <c r="F99" s="576"/>
      <c r="G99" s="576"/>
      <c r="H99" s="576"/>
      <c r="I99" s="576"/>
      <c r="J99" s="576"/>
      <c r="K99" s="576"/>
      <c r="L99" s="577"/>
    </row>
    <row r="100" spans="1:12" s="112" customFormat="1" ht="95" customHeight="1" x14ac:dyDescent="0.45">
      <c r="A100" s="113"/>
      <c r="B100" s="563" t="str">
        <f>'3. Section 3'!$B18</f>
        <v>*Veuillez ajouter vos commentaires ici*</v>
      </c>
      <c r="C100" s="564"/>
      <c r="D100" s="564"/>
      <c r="E100" s="564"/>
      <c r="F100" s="564"/>
      <c r="G100" s="564"/>
      <c r="H100" s="564"/>
      <c r="I100" s="564"/>
      <c r="J100" s="564"/>
      <c r="K100" s="564"/>
      <c r="L100" s="565"/>
    </row>
    <row r="101" spans="1:12" s="112" customFormat="1" ht="30" customHeight="1" x14ac:dyDescent="0.45">
      <c r="A101" s="113"/>
      <c r="B101" s="569"/>
      <c r="C101" s="570"/>
      <c r="D101" s="570"/>
      <c r="E101" s="570"/>
      <c r="F101" s="570"/>
      <c r="G101" s="570"/>
      <c r="H101" s="570"/>
      <c r="I101" s="570"/>
      <c r="J101" s="570"/>
      <c r="K101" s="570"/>
      <c r="L101" s="571"/>
    </row>
    <row r="102" spans="1:12" s="112" customFormat="1" ht="20" customHeight="1" x14ac:dyDescent="0.45">
      <c r="A102" s="113"/>
      <c r="B102" s="578" t="s">
        <v>601</v>
      </c>
      <c r="C102" s="578"/>
      <c r="D102" s="578"/>
      <c r="E102" s="578"/>
      <c r="F102" s="578"/>
      <c r="G102" s="578"/>
      <c r="H102" s="578"/>
      <c r="I102" s="578"/>
      <c r="J102" s="578"/>
      <c r="K102" s="578"/>
      <c r="L102" s="579"/>
    </row>
    <row r="103" spans="1:12" s="112" customFormat="1" ht="95" customHeight="1" x14ac:dyDescent="0.45">
      <c r="A103" s="113"/>
      <c r="B103" s="563" t="str">
        <f>'3. Section 3'!$B21</f>
        <v>*Veuillez ajouter vos commentaires ici*</v>
      </c>
      <c r="C103" s="564"/>
      <c r="D103" s="564"/>
      <c r="E103" s="564"/>
      <c r="F103" s="564"/>
      <c r="G103" s="564"/>
      <c r="H103" s="564"/>
      <c r="I103" s="564"/>
      <c r="J103" s="564"/>
      <c r="K103" s="564"/>
      <c r="L103" s="565"/>
    </row>
    <row r="104" spans="1:12" s="112" customFormat="1" ht="30" customHeight="1" x14ac:dyDescent="0.45">
      <c r="A104" s="113"/>
      <c r="B104" s="569"/>
      <c r="C104" s="570"/>
      <c r="D104" s="570"/>
      <c r="E104" s="570"/>
      <c r="F104" s="570"/>
      <c r="G104" s="570"/>
      <c r="H104" s="570"/>
      <c r="I104" s="570"/>
      <c r="J104" s="570"/>
      <c r="K104" s="570"/>
      <c r="L104" s="571"/>
    </row>
    <row r="105" spans="1:12" s="112" customFormat="1" ht="39" customHeight="1" x14ac:dyDescent="0.45">
      <c r="A105" s="244"/>
      <c r="B105" s="583" t="s">
        <v>602</v>
      </c>
      <c r="C105" s="583"/>
      <c r="D105" s="583"/>
      <c r="E105" s="583"/>
      <c r="F105" s="583"/>
      <c r="G105" s="583"/>
      <c r="H105" s="583"/>
      <c r="I105" s="583"/>
      <c r="J105" s="584"/>
      <c r="K105" s="598" t="str">
        <f>'3. Section 3'!F23</f>
        <v>Choisissez-en un</v>
      </c>
      <c r="L105" s="599"/>
    </row>
    <row r="106" spans="1:12" s="112" customFormat="1" ht="4.9000000000000004" customHeight="1" x14ac:dyDescent="0.45"/>
    <row r="107" spans="1:12" s="122" customFormat="1" ht="30" customHeight="1" x14ac:dyDescent="0.45">
      <c r="A107" s="575" t="s">
        <v>603</v>
      </c>
      <c r="B107" s="575"/>
      <c r="C107" s="575"/>
      <c r="D107" s="575"/>
      <c r="E107" s="575"/>
      <c r="F107" s="575"/>
      <c r="G107" s="575"/>
      <c r="H107" s="575"/>
      <c r="I107" s="575"/>
      <c r="J107" s="575"/>
      <c r="K107" s="575"/>
      <c r="L107" s="575"/>
    </row>
    <row r="108" spans="1:12" s="122" customFormat="1" ht="15.1" customHeight="1" x14ac:dyDescent="0.4">
      <c r="A108" s="518" t="s">
        <v>604</v>
      </c>
      <c r="B108" s="518"/>
      <c r="C108" s="518"/>
      <c r="D108" s="518"/>
      <c r="E108" s="518"/>
      <c r="F108" s="518"/>
      <c r="G108" s="518"/>
      <c r="H108" s="518"/>
      <c r="I108" s="219"/>
      <c r="J108" s="574" t="s">
        <v>605</v>
      </c>
      <c r="K108" s="574"/>
      <c r="L108" s="574"/>
    </row>
    <row r="109" spans="1:12" s="122" customFormat="1" ht="40.049999999999997" customHeight="1" x14ac:dyDescent="0.45">
      <c r="A109" s="492" t="s">
        <v>608</v>
      </c>
      <c r="B109" s="492"/>
      <c r="C109" s="492"/>
      <c r="D109" s="492"/>
      <c r="E109" s="492"/>
      <c r="F109" s="492"/>
      <c r="G109" s="492"/>
      <c r="H109" s="245" t="str">
        <f>'3. Section 3'!F25</f>
        <v>Choisissez-en un</v>
      </c>
      <c r="I109" s="219"/>
      <c r="J109" s="246" t="str">
        <f>IF('3. Section 3'!F42="Yes", "x", "")</f>
        <v/>
      </c>
      <c r="K109" s="492" t="s">
        <v>606</v>
      </c>
      <c r="L109" s="492"/>
    </row>
    <row r="110" spans="1:12" s="122" customFormat="1" ht="40.049999999999997" customHeight="1" x14ac:dyDescent="0.45">
      <c r="A110" s="492" t="s">
        <v>609</v>
      </c>
      <c r="B110" s="492"/>
      <c r="C110" s="492"/>
      <c r="D110" s="492"/>
      <c r="E110" s="492"/>
      <c r="F110" s="492"/>
      <c r="G110" s="492"/>
      <c r="H110" s="245" t="str">
        <f>'3. Section 3'!F29</f>
        <v>Choisissez-en un</v>
      </c>
      <c r="I110" s="219"/>
      <c r="J110" s="246" t="str">
        <f>IF('3. Section 3'!F42="No", "x", "")</f>
        <v/>
      </c>
      <c r="K110" s="492" t="s">
        <v>607</v>
      </c>
      <c r="L110" s="492"/>
    </row>
    <row r="111" spans="1:12" s="122" customFormat="1" ht="5" customHeight="1" x14ac:dyDescent="0.4">
      <c r="A111" s="247"/>
      <c r="B111" s="247"/>
      <c r="C111" s="247"/>
      <c r="D111" s="247"/>
      <c r="E111" s="247"/>
      <c r="F111" s="247"/>
      <c r="G111" s="247"/>
      <c r="H111" s="247"/>
      <c r="I111" s="247"/>
      <c r="J111" s="247"/>
      <c r="K111" s="247"/>
      <c r="L111" s="247"/>
    </row>
    <row r="112" spans="1:12" s="122" customFormat="1" ht="30" customHeight="1" x14ac:dyDescent="0.4">
      <c r="A112" s="590" t="s">
        <v>610</v>
      </c>
      <c r="B112" s="590"/>
      <c r="C112" s="590"/>
      <c r="D112" s="590"/>
      <c r="E112" s="590"/>
      <c r="F112" s="219"/>
      <c r="G112" s="591" t="s">
        <v>227</v>
      </c>
      <c r="H112" s="591"/>
      <c r="I112" s="591"/>
      <c r="J112" s="591"/>
      <c r="K112" s="591"/>
      <c r="L112" s="591"/>
    </row>
    <row r="113" spans="1:15" s="122" customFormat="1" ht="30" customHeight="1" x14ac:dyDescent="0.45">
      <c r="A113" s="573" t="s">
        <v>611</v>
      </c>
      <c r="B113" s="573"/>
      <c r="C113" s="573"/>
      <c r="D113" s="573"/>
      <c r="E113" s="245" t="str">
        <f>'3. Section 3'!F26</f>
        <v>Choisissez-en un</v>
      </c>
      <c r="F113" s="219"/>
      <c r="G113" s="573" t="s">
        <v>614</v>
      </c>
      <c r="H113" s="573"/>
      <c r="I113" s="245" t="str">
        <f>IF('Worksheet - Reference'!B13=TRUE, "Yes", "No")</f>
        <v>No</v>
      </c>
      <c r="J113" s="573" t="s">
        <v>617</v>
      </c>
      <c r="K113" s="573"/>
      <c r="L113" s="245" t="str">
        <f>IF('Worksheet - Reference'!B12=TRUE, "Yes", "No")</f>
        <v>No</v>
      </c>
    </row>
    <row r="114" spans="1:15" s="122" customFormat="1" ht="30" customHeight="1" x14ac:dyDescent="0.45">
      <c r="A114" s="573" t="s">
        <v>612</v>
      </c>
      <c r="B114" s="573"/>
      <c r="C114" s="573"/>
      <c r="D114" s="573"/>
      <c r="E114" s="245" t="str">
        <f>'3. Section 3'!F27</f>
        <v>Choisissez-en un</v>
      </c>
      <c r="F114" s="219"/>
      <c r="G114" s="573" t="s">
        <v>615</v>
      </c>
      <c r="H114" s="573"/>
      <c r="I114" s="245" t="str">
        <f>IF('Worksheet - Reference'!B14=TRUE, "Yes", "No")</f>
        <v>No</v>
      </c>
      <c r="J114" s="573" t="s">
        <v>618</v>
      </c>
      <c r="K114" s="573"/>
      <c r="L114" s="245" t="str">
        <f>IF('Worksheet - Reference'!B16=TRUE, "Yes", "No")</f>
        <v>No</v>
      </c>
    </row>
    <row r="115" spans="1:15" s="122" customFormat="1" ht="30" customHeight="1" x14ac:dyDescent="0.45">
      <c r="A115" s="573" t="s">
        <v>613</v>
      </c>
      <c r="B115" s="573"/>
      <c r="C115" s="573"/>
      <c r="D115" s="573"/>
      <c r="E115" s="245" t="str">
        <f>'3. Section 3'!F30</f>
        <v>Choisissez-en un</v>
      </c>
      <c r="F115" s="219"/>
      <c r="G115" s="573" t="s">
        <v>616</v>
      </c>
      <c r="H115" s="573"/>
      <c r="I115" s="245" t="str">
        <f>IF('Worksheet - Reference'!B15=TRUE, "Yes", "No")</f>
        <v>No</v>
      </c>
      <c r="J115" s="219"/>
      <c r="K115" s="219"/>
      <c r="L115" s="219"/>
    </row>
    <row r="116" spans="1:15" s="122" customFormat="1" ht="15" customHeight="1" x14ac:dyDescent="0.4">
      <c r="B116" s="248"/>
      <c r="C116" s="248"/>
      <c r="D116" s="248"/>
      <c r="E116" s="248"/>
      <c r="F116" s="248"/>
      <c r="G116" s="232"/>
      <c r="H116" s="232"/>
    </row>
    <row r="117" spans="1:15" s="219" customFormat="1" ht="30" customHeight="1" x14ac:dyDescent="0.45">
      <c r="A117" s="575" t="s">
        <v>365</v>
      </c>
      <c r="B117" s="575"/>
      <c r="C117" s="575"/>
      <c r="D117" s="575"/>
      <c r="E117" s="575"/>
      <c r="F117" s="575"/>
      <c r="G117" s="575"/>
      <c r="H117" s="575"/>
      <c r="I117" s="575"/>
      <c r="J117" s="575"/>
      <c r="K117" s="575"/>
      <c r="L117" s="575"/>
      <c r="M117" s="122"/>
      <c r="N117" s="122"/>
      <c r="O117" s="122"/>
    </row>
    <row r="118" spans="1:15" s="122" customFormat="1" ht="30" customHeight="1" x14ac:dyDescent="0.45">
      <c r="A118" s="601" t="s">
        <v>369</v>
      </c>
      <c r="B118" s="492"/>
      <c r="C118" s="492"/>
      <c r="D118" s="492"/>
      <c r="E118" s="492"/>
      <c r="F118" s="492"/>
      <c r="G118" s="492"/>
      <c r="H118" s="492"/>
      <c r="I118" s="492"/>
      <c r="J118" s="600" t="str">
        <f>'3. Section 3'!F50</f>
        <v>Choisissez-en un</v>
      </c>
      <c r="K118" s="600"/>
      <c r="L118" s="600"/>
    </row>
    <row r="119" spans="1:15" s="122" customFormat="1" ht="20" customHeight="1" x14ac:dyDescent="0.45">
      <c r="A119" s="249"/>
      <c r="B119" s="377" t="s">
        <v>619</v>
      </c>
      <c r="C119" s="421"/>
      <c r="D119" s="421"/>
      <c r="E119" s="421"/>
      <c r="F119" s="421"/>
      <c r="G119" s="421"/>
      <c r="H119" s="421"/>
      <c r="I119" s="421"/>
      <c r="J119" s="421"/>
      <c r="K119" s="421"/>
      <c r="L119" s="421"/>
    </row>
    <row r="120" spans="1:15" s="122" customFormat="1" ht="49.05" customHeight="1" x14ac:dyDescent="0.45">
      <c r="A120" s="230"/>
      <c r="B120" s="602" t="str">
        <f>'3. Section 3'!$B52</f>
        <v>*Veuillez ajouter vos commentaires ici*</v>
      </c>
      <c r="C120" s="602"/>
      <c r="D120" s="602"/>
      <c r="E120" s="602"/>
      <c r="F120" s="602"/>
      <c r="G120" s="602"/>
      <c r="H120" s="602"/>
      <c r="I120" s="602"/>
      <c r="J120" s="602"/>
      <c r="K120" s="602"/>
      <c r="L120" s="602"/>
    </row>
    <row r="121" spans="1:15" s="122" customFormat="1" ht="15" customHeight="1" x14ac:dyDescent="0.45">
      <c r="A121" s="250"/>
      <c r="B121" s="602"/>
      <c r="C121" s="602"/>
      <c r="D121" s="602"/>
      <c r="E121" s="602"/>
      <c r="F121" s="602"/>
      <c r="G121" s="602"/>
      <c r="H121" s="602"/>
      <c r="I121" s="602"/>
      <c r="J121" s="602"/>
      <c r="K121" s="602"/>
      <c r="L121" s="602"/>
    </row>
    <row r="122" spans="1:15" s="122" customFormat="1" ht="37.5" customHeight="1" x14ac:dyDescent="0.45">
      <c r="A122" s="492" t="s">
        <v>620</v>
      </c>
      <c r="B122" s="492"/>
      <c r="C122" s="492"/>
      <c r="D122" s="492"/>
      <c r="E122" s="492"/>
      <c r="F122" s="492"/>
      <c r="G122" s="492"/>
      <c r="H122" s="492"/>
      <c r="I122" s="492"/>
      <c r="J122" s="600" t="str">
        <f>'3. Section 3'!F55</f>
        <v>Choisissez-en un</v>
      </c>
      <c r="K122" s="600"/>
      <c r="L122" s="600"/>
    </row>
    <row r="123" spans="1:15" s="122" customFormat="1" ht="20" customHeight="1" x14ac:dyDescent="0.45">
      <c r="A123" s="492" t="s">
        <v>621</v>
      </c>
      <c r="B123" s="492"/>
      <c r="C123" s="492"/>
      <c r="D123" s="492"/>
      <c r="E123" s="492"/>
      <c r="F123" s="492"/>
      <c r="G123" s="492"/>
      <c r="H123" s="492"/>
      <c r="I123" s="492"/>
      <c r="J123" s="600" t="str">
        <f>'3. Section 3'!F60</f>
        <v>Choisissez-en un</v>
      </c>
      <c r="K123" s="600"/>
      <c r="L123" s="600"/>
    </row>
    <row r="124" spans="1:15" s="122" customFormat="1" ht="20" customHeight="1" x14ac:dyDescent="0.45">
      <c r="A124" s="492" t="s">
        <v>622</v>
      </c>
      <c r="B124" s="492"/>
      <c r="C124" s="492"/>
      <c r="D124" s="492"/>
      <c r="E124" s="492"/>
      <c r="F124" s="492"/>
      <c r="G124" s="492"/>
      <c r="H124" s="492"/>
      <c r="I124" s="492"/>
      <c r="J124" s="600" t="str">
        <f>'3. Section 3'!F61</f>
        <v>Choisissez-en un</v>
      </c>
      <c r="K124" s="600"/>
      <c r="L124" s="600"/>
    </row>
    <row r="125" spans="1:15" s="122" customFormat="1" ht="7.15" customHeight="1" x14ac:dyDescent="0.45"/>
    <row r="126" spans="1:15" s="122" customFormat="1" ht="30" customHeight="1" x14ac:dyDescent="0.45">
      <c r="A126" s="526" t="s">
        <v>380</v>
      </c>
      <c r="B126" s="526"/>
      <c r="C126" s="526"/>
      <c r="D126" s="526"/>
      <c r="E126" s="526"/>
      <c r="F126" s="526"/>
      <c r="G126" s="526"/>
      <c r="H126" s="526"/>
      <c r="I126" s="526"/>
      <c r="J126" s="526"/>
      <c r="K126" s="526"/>
      <c r="L126" s="526"/>
    </row>
    <row r="127" spans="1:15" s="122" customFormat="1" ht="50" customHeight="1" x14ac:dyDescent="0.45">
      <c r="A127" s="527" t="s">
        <v>623</v>
      </c>
      <c r="B127" s="295"/>
      <c r="C127" s="295"/>
      <c r="D127" s="295"/>
      <c r="E127" s="295"/>
      <c r="F127" s="295"/>
      <c r="G127" s="295"/>
      <c r="H127" s="295"/>
      <c r="I127" s="296"/>
      <c r="J127" s="528" t="str">
        <f>'3. Section 3'!F88</f>
        <v>Choisissez-en un</v>
      </c>
      <c r="K127" s="529"/>
      <c r="L127" s="530"/>
    </row>
    <row r="128" spans="1:15" s="122" customFormat="1" ht="50" customHeight="1" x14ac:dyDescent="0.45">
      <c r="A128" s="560" t="s">
        <v>624</v>
      </c>
      <c r="B128" s="295"/>
      <c r="C128" s="295"/>
      <c r="D128" s="295"/>
      <c r="E128" s="295"/>
      <c r="F128" s="295"/>
      <c r="G128" s="295"/>
      <c r="H128" s="295"/>
      <c r="I128" s="295"/>
      <c r="J128" s="295"/>
      <c r="K128" s="295"/>
      <c r="L128" s="296"/>
    </row>
    <row r="129" spans="1:14" s="122" customFormat="1" ht="159.19999999999999" customHeight="1" x14ac:dyDescent="0.45">
      <c r="A129" s="230"/>
      <c r="B129" s="564" t="str">
        <f>IF(OR('3. Section 3'!$B84="*Facultatif : Veuillez ajouter vos commentaires ici*",ISBLANK('3. Section 3'!$B84)), "La communauté n'a pas répondu à cette question facultative.", '3. Section 3'!$B84)</f>
        <v>La communauté n'a pas répondu à cette question facultative.</v>
      </c>
      <c r="C129" s="564"/>
      <c r="D129" s="564"/>
      <c r="E129" s="564"/>
      <c r="F129" s="564"/>
      <c r="G129" s="564"/>
      <c r="H129" s="564"/>
      <c r="I129" s="564"/>
      <c r="J129" s="564"/>
      <c r="K129" s="564"/>
      <c r="L129" s="565"/>
    </row>
    <row r="130" spans="1:14" s="112" customFormat="1" ht="47.25" customHeight="1" x14ac:dyDescent="0.45">
      <c r="A130" s="141"/>
      <c r="B130" s="570"/>
      <c r="C130" s="570"/>
      <c r="D130" s="570"/>
      <c r="E130" s="570"/>
      <c r="F130" s="570"/>
      <c r="G130" s="570"/>
      <c r="H130" s="570"/>
      <c r="I130" s="570"/>
      <c r="J130" s="570"/>
      <c r="K130" s="570"/>
      <c r="L130" s="571"/>
    </row>
    <row r="131" spans="1:14" s="112" customFormat="1" ht="30" customHeight="1" x14ac:dyDescent="0.45">
      <c r="A131" s="242"/>
    </row>
    <row r="132" spans="1:14" s="122" customFormat="1" ht="30" customHeight="1" x14ac:dyDescent="0.45">
      <c r="A132" s="523" t="s">
        <v>405</v>
      </c>
      <c r="B132" s="524"/>
      <c r="C132" s="524"/>
      <c r="D132" s="524"/>
      <c r="E132" s="524"/>
      <c r="F132" s="524"/>
      <c r="G132" s="524"/>
      <c r="H132" s="524"/>
      <c r="I132" s="524"/>
      <c r="J132" s="524"/>
      <c r="K132" s="524"/>
      <c r="L132" s="525"/>
    </row>
    <row r="133" spans="1:14" s="122" customFormat="1" ht="40.049999999999997" customHeight="1" x14ac:dyDescent="0.45">
      <c r="A133" s="527" t="s">
        <v>625</v>
      </c>
      <c r="B133" s="295"/>
      <c r="C133" s="295"/>
      <c r="D133" s="295"/>
      <c r="E133" s="295"/>
      <c r="F133" s="295"/>
      <c r="G133" s="295"/>
      <c r="H133" s="295"/>
      <c r="I133" s="295"/>
      <c r="J133" s="528" t="str">
        <f>'3. Section 3'!F134</f>
        <v>Choisissez-en un</v>
      </c>
      <c r="K133" s="529"/>
      <c r="L133" s="530"/>
    </row>
    <row r="134" spans="1:14" s="122" customFormat="1" ht="53.35" customHeight="1" x14ac:dyDescent="0.4">
      <c r="A134" s="243"/>
      <c r="G134" s="232"/>
      <c r="H134" s="232"/>
    </row>
    <row r="135" spans="1:14" ht="40.049999999999997" customHeight="1" thickBot="1" x14ac:dyDescent="0.5">
      <c r="A135" s="505" t="s">
        <v>626</v>
      </c>
      <c r="B135" s="505"/>
      <c r="C135" s="505"/>
      <c r="D135" s="505"/>
      <c r="E135" s="505"/>
      <c r="F135" s="505"/>
      <c r="G135" s="505"/>
      <c r="H135" s="505"/>
      <c r="I135" s="505"/>
      <c r="J135" s="505"/>
      <c r="K135" s="505"/>
      <c r="L135" s="505"/>
    </row>
    <row r="136" spans="1:14" ht="45" customHeight="1" thickBot="1" x14ac:dyDescent="0.5">
      <c r="A136" s="485" t="s">
        <v>628</v>
      </c>
      <c r="B136" s="486"/>
      <c r="C136" s="486"/>
      <c r="D136" s="486"/>
      <c r="E136" s="486"/>
      <c r="F136" s="486"/>
      <c r="G136" s="486"/>
      <c r="H136" s="486"/>
      <c r="I136" s="486"/>
      <c r="J136" s="486"/>
      <c r="K136" s="486"/>
      <c r="L136" s="487"/>
    </row>
    <row r="137" spans="1:14" ht="405" customHeight="1" thickBot="1" x14ac:dyDescent="0.5">
      <c r="A137" s="117"/>
      <c r="B137" s="117"/>
      <c r="C137" s="117"/>
      <c r="D137" s="117"/>
      <c r="E137" s="117"/>
      <c r="F137" s="117"/>
      <c r="G137" s="117"/>
      <c r="H137" s="117"/>
      <c r="I137" s="117"/>
      <c r="J137" s="117"/>
      <c r="K137" s="117"/>
      <c r="L137" s="117"/>
    </row>
    <row r="138" spans="1:14" s="118" customFormat="1" ht="30" customHeight="1" x14ac:dyDescent="0.5">
      <c r="A138" s="441" t="s">
        <v>458</v>
      </c>
      <c r="B138" s="442"/>
      <c r="C138" s="442"/>
      <c r="D138" s="442"/>
      <c r="E138" s="442"/>
      <c r="F138" s="442"/>
      <c r="G138" s="442"/>
      <c r="H138" s="442"/>
      <c r="I138" s="442"/>
      <c r="J138" s="442"/>
      <c r="K138" s="442"/>
      <c r="L138" s="443"/>
      <c r="M138" s="259"/>
      <c r="N138" s="232"/>
    </row>
    <row r="139" spans="1:14" s="119" customFormat="1" ht="5" customHeight="1" thickBot="1" x14ac:dyDescent="0.55000000000000004">
      <c r="A139" s="206"/>
      <c r="B139" s="8"/>
      <c r="C139" s="8"/>
      <c r="D139" s="8"/>
      <c r="E139" s="8"/>
      <c r="F139" s="8"/>
      <c r="G139" s="8"/>
      <c r="H139" s="8"/>
      <c r="I139" s="8"/>
      <c r="J139" s="8"/>
      <c r="K139" s="8"/>
      <c r="L139" s="207"/>
      <c r="M139" s="259"/>
      <c r="N139" s="232"/>
    </row>
    <row r="140" spans="1:14" s="118" customFormat="1" ht="30" customHeight="1" thickBot="1" x14ac:dyDescent="0.55000000000000004">
      <c r="A140" s="485" t="s">
        <v>630</v>
      </c>
      <c r="B140" s="486"/>
      <c r="C140" s="486"/>
      <c r="D140" s="486"/>
      <c r="E140" s="486"/>
      <c r="F140" s="486"/>
      <c r="G140" s="486"/>
      <c r="H140" s="486"/>
      <c r="I140" s="486"/>
      <c r="J140" s="486"/>
      <c r="K140" s="486"/>
      <c r="L140" s="487"/>
      <c r="M140" s="259"/>
      <c r="N140" s="232"/>
    </row>
    <row r="141" spans="1:14" s="119" customFormat="1" ht="5" customHeight="1" x14ac:dyDescent="0.5">
      <c r="A141" s="206"/>
      <c r="B141" s="8"/>
      <c r="C141" s="8"/>
      <c r="D141" s="8"/>
      <c r="E141" s="8"/>
      <c r="F141" s="8"/>
      <c r="G141" s="8"/>
      <c r="H141" s="8"/>
      <c r="I141" s="8"/>
      <c r="J141" s="8"/>
      <c r="K141" s="8"/>
      <c r="L141" s="207"/>
      <c r="M141" s="259"/>
      <c r="N141" s="232"/>
    </row>
    <row r="142" spans="1:14" s="119" customFormat="1" ht="45" customHeight="1" x14ac:dyDescent="0.5">
      <c r="A142" s="531"/>
      <c r="B142" s="532"/>
      <c r="C142" s="120" t="s">
        <v>461</v>
      </c>
      <c r="D142" s="120" t="s">
        <v>462</v>
      </c>
      <c r="E142" s="120" t="s">
        <v>463</v>
      </c>
      <c r="F142" s="120" t="s">
        <v>464</v>
      </c>
      <c r="G142" s="120" t="s">
        <v>465</v>
      </c>
      <c r="H142" s="120" t="s">
        <v>466</v>
      </c>
      <c r="I142" s="120" t="s">
        <v>467</v>
      </c>
      <c r="J142" s="120" t="s">
        <v>468</v>
      </c>
      <c r="K142" s="120" t="s">
        <v>469</v>
      </c>
      <c r="L142" s="210" t="s">
        <v>470</v>
      </c>
      <c r="M142" s="259"/>
      <c r="N142" s="232"/>
    </row>
    <row r="143" spans="1:14" s="119" customFormat="1" ht="90" customHeight="1" x14ac:dyDescent="0.5">
      <c r="A143" s="503" t="s">
        <v>472</v>
      </c>
      <c r="B143" s="504"/>
      <c r="C143" s="252">
        <f>'4a. Section 4'!C8</f>
        <v>0</v>
      </c>
      <c r="D143" s="252">
        <f>'4a. Section 4'!D8</f>
        <v>0</v>
      </c>
      <c r="E143" s="252">
        <f>'4a. Section 4'!E8</f>
        <v>0</v>
      </c>
      <c r="F143" s="252">
        <f>'4a. Section 4'!F8</f>
        <v>0</v>
      </c>
      <c r="G143" s="252"/>
      <c r="H143" s="252"/>
      <c r="I143" s="252"/>
      <c r="J143" s="252"/>
      <c r="K143" s="252"/>
      <c r="L143" s="254">
        <f>'4a. Section 4'!L8</f>
        <v>0</v>
      </c>
      <c r="M143" s="259"/>
      <c r="N143" s="232"/>
    </row>
    <row r="144" spans="1:14" s="119" customFormat="1" ht="288.75" customHeight="1" x14ac:dyDescent="0.5">
      <c r="A144" s="206"/>
      <c r="B144" s="8"/>
      <c r="C144" s="8"/>
      <c r="D144" s="8"/>
      <c r="E144" s="8"/>
      <c r="F144" s="8"/>
      <c r="G144" s="8"/>
      <c r="H144" s="8"/>
      <c r="I144" s="8"/>
      <c r="J144" s="8"/>
      <c r="K144" s="8"/>
      <c r="L144" s="207"/>
      <c r="M144" s="260"/>
      <c r="N144" s="232"/>
    </row>
    <row r="145" spans="1:14" s="119" customFormat="1" ht="20" customHeight="1" x14ac:dyDescent="0.5">
      <c r="A145" s="412" t="s">
        <v>635</v>
      </c>
      <c r="B145" s="413"/>
      <c r="C145" s="413"/>
      <c r="D145" s="413"/>
      <c r="E145" s="413"/>
      <c r="F145" s="413"/>
      <c r="G145" s="413"/>
      <c r="H145" s="413"/>
      <c r="I145" s="413"/>
      <c r="J145" s="413"/>
      <c r="K145" s="413"/>
      <c r="L145" s="414"/>
      <c r="M145" s="260"/>
      <c r="N145" s="232"/>
    </row>
    <row r="146" spans="1:14" s="119" customFormat="1" ht="20" customHeight="1" x14ac:dyDescent="0.5">
      <c r="A146" s="225"/>
      <c r="B146" s="376" t="s">
        <v>644</v>
      </c>
      <c r="C146" s="376"/>
      <c r="D146" s="376"/>
      <c r="E146" s="376"/>
      <c r="F146" s="376"/>
      <c r="G146" s="376"/>
      <c r="H146" s="376"/>
      <c r="I146" s="376"/>
      <c r="J146" s="376"/>
      <c r="K146" s="376"/>
      <c r="L146" s="418"/>
      <c r="M146" s="259"/>
      <c r="N146" s="232"/>
    </row>
    <row r="147" spans="1:14" s="119" customFormat="1" ht="180" customHeight="1" x14ac:dyDescent="0.5">
      <c r="A147" s="226"/>
      <c r="B147" s="512" t="str">
        <f>'4a. Section 4'!$B12</f>
        <v>*Veuillez ajouter vos commentaires ici*</v>
      </c>
      <c r="C147" s="513"/>
      <c r="D147" s="513"/>
      <c r="E147" s="513"/>
      <c r="F147" s="513"/>
      <c r="G147" s="513"/>
      <c r="H147" s="513"/>
      <c r="I147" s="513"/>
      <c r="J147" s="513"/>
      <c r="K147" s="513"/>
      <c r="L147" s="514"/>
      <c r="M147" s="259"/>
      <c r="N147" s="232"/>
    </row>
    <row r="148" spans="1:14" s="119" customFormat="1" ht="30" customHeight="1" x14ac:dyDescent="0.5">
      <c r="A148" s="227"/>
      <c r="B148" s="507" t="s">
        <v>646</v>
      </c>
      <c r="C148" s="507"/>
      <c r="D148" s="507"/>
      <c r="E148" s="507"/>
      <c r="F148" s="507"/>
      <c r="G148" s="507"/>
      <c r="H148" s="507"/>
      <c r="I148" s="507"/>
      <c r="J148" s="507"/>
      <c r="K148" s="515" t="str">
        <f>'4a. Section 4'!$K13</f>
        <v>Choisissez-en un</v>
      </c>
      <c r="L148" s="516"/>
      <c r="M148" s="259"/>
      <c r="N148" s="232"/>
    </row>
    <row r="149" spans="1:14" s="119" customFormat="1" ht="30" customHeight="1" x14ac:dyDescent="0.5">
      <c r="A149" s="227"/>
      <c r="B149" s="507" t="s">
        <v>645</v>
      </c>
      <c r="C149" s="507"/>
      <c r="D149" s="507"/>
      <c r="E149" s="507"/>
      <c r="F149" s="507"/>
      <c r="G149" s="507"/>
      <c r="H149" s="507"/>
      <c r="I149" s="507"/>
      <c r="J149" s="507"/>
      <c r="K149" s="480" t="str">
        <f>'4a. Section 4'!$K14</f>
        <v>Choisissez-en un</v>
      </c>
      <c r="L149" s="481"/>
      <c r="M149" s="259"/>
      <c r="N149" s="232"/>
    </row>
    <row r="150" spans="1:14" s="119" customFormat="1" ht="20" customHeight="1" x14ac:dyDescent="0.5">
      <c r="A150" s="227"/>
      <c r="B150" s="507" t="s">
        <v>647</v>
      </c>
      <c r="C150" s="507"/>
      <c r="D150" s="507"/>
      <c r="E150" s="507"/>
      <c r="F150" s="507"/>
      <c r="G150" s="507"/>
      <c r="H150" s="507"/>
      <c r="I150" s="507"/>
      <c r="J150" s="507"/>
      <c r="K150" s="507"/>
      <c r="L150" s="508"/>
      <c r="M150" s="259"/>
      <c r="N150" s="232"/>
    </row>
    <row r="151" spans="1:14" s="119" customFormat="1" ht="180" customHeight="1" thickBot="1" x14ac:dyDescent="0.55000000000000004">
      <c r="A151" s="228"/>
      <c r="B151" s="509" t="str">
        <f>'4a. Section 4'!$B16</f>
        <v>*Veuillez ajouter vos commentaires ici*</v>
      </c>
      <c r="C151" s="510"/>
      <c r="D151" s="510"/>
      <c r="E151" s="510"/>
      <c r="F151" s="510"/>
      <c r="G151" s="510"/>
      <c r="H151" s="510"/>
      <c r="I151" s="510"/>
      <c r="J151" s="510"/>
      <c r="K151" s="510"/>
      <c r="L151" s="511"/>
      <c r="M151" s="259"/>
      <c r="N151" s="232"/>
    </row>
    <row r="152" spans="1:14" s="119" customFormat="1" ht="10.050000000000001" customHeight="1" thickBot="1" x14ac:dyDescent="0.55000000000000004">
      <c r="A152" s="12"/>
      <c r="B152" s="7"/>
      <c r="C152" s="7"/>
      <c r="D152" s="7"/>
      <c r="E152" s="7"/>
      <c r="F152" s="7"/>
      <c r="G152" s="7"/>
      <c r="H152" s="7"/>
      <c r="I152" s="7"/>
      <c r="J152" s="7"/>
      <c r="K152" s="7"/>
      <c r="L152" s="7"/>
      <c r="M152" s="259"/>
      <c r="N152" s="232"/>
    </row>
    <row r="153" spans="1:14" s="119" customFormat="1" ht="30" customHeight="1" x14ac:dyDescent="0.5">
      <c r="A153" s="441" t="s">
        <v>478</v>
      </c>
      <c r="B153" s="442"/>
      <c r="C153" s="442"/>
      <c r="D153" s="442"/>
      <c r="E153" s="442"/>
      <c r="F153" s="442"/>
      <c r="G153" s="442"/>
      <c r="H153" s="442"/>
      <c r="I153" s="442"/>
      <c r="J153" s="442"/>
      <c r="K153" s="442"/>
      <c r="L153" s="443"/>
      <c r="M153" s="259"/>
      <c r="N153" s="232"/>
    </row>
    <row r="154" spans="1:14" s="119" customFormat="1" ht="5" customHeight="1" thickBot="1" x14ac:dyDescent="0.55000000000000004">
      <c r="A154" s="206"/>
      <c r="B154" s="8"/>
      <c r="C154" s="8"/>
      <c r="D154" s="8"/>
      <c r="E154" s="8"/>
      <c r="F154" s="8"/>
      <c r="G154" s="8"/>
      <c r="H154" s="8"/>
      <c r="I154" s="8"/>
      <c r="J154" s="8"/>
      <c r="K154" s="8"/>
      <c r="L154" s="207"/>
      <c r="M154" s="259"/>
      <c r="N154" s="232"/>
    </row>
    <row r="155" spans="1:14" s="118" customFormat="1" ht="30" customHeight="1" thickBot="1" x14ac:dyDescent="0.55000000000000004">
      <c r="A155" s="485" t="s">
        <v>631</v>
      </c>
      <c r="B155" s="486"/>
      <c r="C155" s="486"/>
      <c r="D155" s="486"/>
      <c r="E155" s="486"/>
      <c r="F155" s="486"/>
      <c r="G155" s="486"/>
      <c r="H155" s="486"/>
      <c r="I155" s="486"/>
      <c r="J155" s="486"/>
      <c r="K155" s="486"/>
      <c r="L155" s="487"/>
      <c r="M155" s="259"/>
      <c r="N155" s="232"/>
    </row>
    <row r="156" spans="1:14" s="119" customFormat="1" ht="5" customHeight="1" x14ac:dyDescent="0.5">
      <c r="A156" s="206"/>
      <c r="B156" s="8"/>
      <c r="C156" s="8"/>
      <c r="D156" s="8"/>
      <c r="E156" s="8"/>
      <c r="F156" s="8"/>
      <c r="G156" s="8"/>
      <c r="H156" s="8"/>
      <c r="I156" s="8"/>
      <c r="J156" s="8"/>
      <c r="K156" s="8"/>
      <c r="L156" s="207"/>
      <c r="M156" s="259"/>
      <c r="N156" s="232"/>
    </row>
    <row r="157" spans="1:14" s="119" customFormat="1" ht="45" customHeight="1" x14ac:dyDescent="0.5">
      <c r="A157" s="423"/>
      <c r="B157" s="424"/>
      <c r="C157" s="120" t="s">
        <v>461</v>
      </c>
      <c r="D157" s="120" t="s">
        <v>462</v>
      </c>
      <c r="E157" s="120" t="s">
        <v>463</v>
      </c>
      <c r="F157" s="120" t="s">
        <v>464</v>
      </c>
      <c r="G157" s="120" t="s">
        <v>465</v>
      </c>
      <c r="H157" s="120" t="s">
        <v>466</v>
      </c>
      <c r="I157" s="120" t="s">
        <v>467</v>
      </c>
      <c r="J157" s="120" t="s">
        <v>468</v>
      </c>
      <c r="K157" s="120" t="s">
        <v>469</v>
      </c>
      <c r="L157" s="208" t="s">
        <v>470</v>
      </c>
      <c r="M157" s="259"/>
      <c r="N157" s="232"/>
    </row>
    <row r="158" spans="1:14" s="119" customFormat="1" ht="75" customHeight="1" x14ac:dyDescent="0.5">
      <c r="A158" s="493" t="s">
        <v>481</v>
      </c>
      <c r="B158" s="494"/>
      <c r="C158" s="252">
        <f>'4a. Section 4'!C22</f>
        <v>0</v>
      </c>
      <c r="D158" s="252">
        <f>'4a. Section 4'!D22</f>
        <v>0</v>
      </c>
      <c r="E158" s="252">
        <f>'4a. Section 4'!E22</f>
        <v>0</v>
      </c>
      <c r="F158" s="252">
        <f>'4a. Section 4'!F22</f>
        <v>0</v>
      </c>
      <c r="G158" s="252"/>
      <c r="H158" s="252"/>
      <c r="I158" s="252"/>
      <c r="J158" s="252"/>
      <c r="K158" s="252"/>
      <c r="L158" s="254">
        <f>'4a. Section 4'!L22</f>
        <v>0</v>
      </c>
      <c r="M158" s="259"/>
      <c r="N158" s="232"/>
    </row>
    <row r="159" spans="1:14" s="119" customFormat="1" ht="303" customHeight="1" x14ac:dyDescent="0.5">
      <c r="A159" s="206"/>
      <c r="B159" s="8"/>
      <c r="C159" s="8"/>
      <c r="D159" s="8"/>
      <c r="E159" s="8"/>
      <c r="F159" s="8"/>
      <c r="G159" s="8"/>
      <c r="H159" s="8"/>
      <c r="I159" s="8"/>
      <c r="J159" s="8"/>
      <c r="K159" s="8"/>
      <c r="L159" s="207"/>
      <c r="M159" s="259"/>
      <c r="N159" s="232"/>
    </row>
    <row r="160" spans="1:14" s="119" customFormat="1" ht="20" customHeight="1" x14ac:dyDescent="0.5">
      <c r="A160" s="580" t="s">
        <v>636</v>
      </c>
      <c r="B160" s="581"/>
      <c r="C160" s="581"/>
      <c r="D160" s="581"/>
      <c r="E160" s="581"/>
      <c r="F160" s="581"/>
      <c r="G160" s="581"/>
      <c r="H160" s="581"/>
      <c r="I160" s="581"/>
      <c r="J160" s="581"/>
      <c r="K160" s="581"/>
      <c r="L160" s="582"/>
      <c r="M160" s="260"/>
      <c r="N160" s="232"/>
    </row>
    <row r="161" spans="1:14" s="119" customFormat="1" ht="20" customHeight="1" x14ac:dyDescent="0.5">
      <c r="A161" s="255"/>
      <c r="B161" s="507" t="s">
        <v>644</v>
      </c>
      <c r="C161" s="507"/>
      <c r="D161" s="507"/>
      <c r="E161" s="507"/>
      <c r="F161" s="507"/>
      <c r="G161" s="507"/>
      <c r="H161" s="507"/>
      <c r="I161" s="507"/>
      <c r="J161" s="507"/>
      <c r="K161" s="507"/>
      <c r="L161" s="508"/>
      <c r="M161" s="259"/>
      <c r="N161" s="232"/>
    </row>
    <row r="162" spans="1:14" s="119" customFormat="1" ht="180" customHeight="1" x14ac:dyDescent="0.5">
      <c r="A162" s="256"/>
      <c r="B162" s="512" t="str">
        <f>'4a. Section 4'!$B26</f>
        <v>*Veuillez ajouter vos commentaires ici*</v>
      </c>
      <c r="C162" s="513"/>
      <c r="D162" s="513"/>
      <c r="E162" s="513"/>
      <c r="F162" s="513"/>
      <c r="G162" s="513"/>
      <c r="H162" s="513"/>
      <c r="I162" s="513"/>
      <c r="J162" s="513"/>
      <c r="K162" s="513"/>
      <c r="L162" s="514"/>
      <c r="M162" s="259"/>
      <c r="N162" s="232"/>
    </row>
    <row r="163" spans="1:14" s="119" customFormat="1" ht="30" customHeight="1" x14ac:dyDescent="0.5">
      <c r="A163" s="257"/>
      <c r="B163" s="507" t="s">
        <v>646</v>
      </c>
      <c r="C163" s="507"/>
      <c r="D163" s="507"/>
      <c r="E163" s="507"/>
      <c r="F163" s="507"/>
      <c r="G163" s="507"/>
      <c r="H163" s="507"/>
      <c r="I163" s="507"/>
      <c r="J163" s="507"/>
      <c r="K163" s="515" t="str">
        <f>'4a. Section 4'!$K27</f>
        <v>Choisissez-en un</v>
      </c>
      <c r="L163" s="516"/>
      <c r="M163" s="259"/>
      <c r="N163" s="232"/>
    </row>
    <row r="164" spans="1:14" s="119" customFormat="1" ht="30" customHeight="1" x14ac:dyDescent="0.5">
      <c r="A164" s="257"/>
      <c r="B164" s="507" t="s">
        <v>645</v>
      </c>
      <c r="C164" s="507"/>
      <c r="D164" s="507"/>
      <c r="E164" s="507"/>
      <c r="F164" s="507"/>
      <c r="G164" s="507"/>
      <c r="H164" s="507"/>
      <c r="I164" s="507"/>
      <c r="J164" s="517"/>
      <c r="K164" s="480" t="str">
        <f>'4a. Section 4'!$K28</f>
        <v>Choisissez-en un</v>
      </c>
      <c r="L164" s="481"/>
      <c r="M164" s="259"/>
      <c r="N164" s="232"/>
    </row>
    <row r="165" spans="1:14" s="119" customFormat="1" ht="20" customHeight="1" x14ac:dyDescent="0.5">
      <c r="A165" s="257"/>
      <c r="B165" s="507" t="s">
        <v>647</v>
      </c>
      <c r="C165" s="507"/>
      <c r="D165" s="507"/>
      <c r="E165" s="507"/>
      <c r="F165" s="507"/>
      <c r="G165" s="507"/>
      <c r="H165" s="507"/>
      <c r="I165" s="507"/>
      <c r="J165" s="507"/>
      <c r="K165" s="507"/>
      <c r="L165" s="508"/>
      <c r="M165" s="259"/>
      <c r="N165" s="232"/>
    </row>
    <row r="166" spans="1:14" s="119" customFormat="1" ht="180" customHeight="1" thickBot="1" x14ac:dyDescent="0.55000000000000004">
      <c r="A166" s="258"/>
      <c r="B166" s="509" t="str">
        <f>'4a. Section 4'!$B30</f>
        <v>*Veuillez ajouter vos commentaires ici*</v>
      </c>
      <c r="C166" s="510"/>
      <c r="D166" s="510"/>
      <c r="E166" s="510"/>
      <c r="F166" s="510"/>
      <c r="G166" s="510"/>
      <c r="H166" s="510"/>
      <c r="I166" s="510"/>
      <c r="J166" s="510"/>
      <c r="K166" s="510"/>
      <c r="L166" s="511"/>
      <c r="M166" s="259"/>
      <c r="N166" s="232"/>
    </row>
    <row r="167" spans="1:14" s="119" customFormat="1" ht="10.050000000000001" customHeight="1" thickBot="1" x14ac:dyDescent="0.55000000000000004">
      <c r="A167" s="12"/>
      <c r="B167" s="7"/>
      <c r="C167" s="7"/>
      <c r="D167" s="7"/>
      <c r="E167" s="7"/>
      <c r="F167" s="7"/>
      <c r="G167" s="7"/>
      <c r="H167" s="7"/>
      <c r="I167" s="7"/>
      <c r="J167" s="7"/>
      <c r="K167" s="7"/>
      <c r="L167" s="7"/>
      <c r="M167" s="259"/>
      <c r="N167" s="232"/>
    </row>
    <row r="168" spans="1:14" s="119" customFormat="1" ht="30" customHeight="1" x14ac:dyDescent="0.5">
      <c r="A168" s="495" t="s">
        <v>489</v>
      </c>
      <c r="B168" s="496"/>
      <c r="C168" s="496"/>
      <c r="D168" s="496"/>
      <c r="E168" s="496"/>
      <c r="F168" s="496"/>
      <c r="G168" s="496"/>
      <c r="H168" s="496"/>
      <c r="I168" s="496"/>
      <c r="J168" s="496"/>
      <c r="K168" s="496"/>
      <c r="L168" s="497"/>
      <c r="M168" s="259"/>
      <c r="N168" s="232"/>
    </row>
    <row r="169" spans="1:14" s="119" customFormat="1" ht="5" customHeight="1" thickBot="1" x14ac:dyDescent="0.55000000000000004">
      <c r="A169" s="206"/>
      <c r="B169" s="8"/>
      <c r="C169" s="8"/>
      <c r="D169" s="8"/>
      <c r="E169" s="8"/>
      <c r="F169" s="8"/>
      <c r="G169" s="8"/>
      <c r="H169" s="8"/>
      <c r="I169" s="8"/>
      <c r="J169" s="8"/>
      <c r="K169" s="8"/>
      <c r="L169" s="207"/>
      <c r="M169" s="259"/>
      <c r="N169" s="232"/>
    </row>
    <row r="170" spans="1:14" s="118" customFormat="1" ht="30" customHeight="1" thickBot="1" x14ac:dyDescent="0.55000000000000004">
      <c r="A170" s="485" t="s">
        <v>632</v>
      </c>
      <c r="B170" s="486"/>
      <c r="C170" s="486"/>
      <c r="D170" s="486"/>
      <c r="E170" s="486"/>
      <c r="F170" s="486"/>
      <c r="G170" s="486"/>
      <c r="H170" s="486"/>
      <c r="I170" s="486"/>
      <c r="J170" s="486"/>
      <c r="K170" s="486"/>
      <c r="L170" s="487"/>
      <c r="M170" s="259"/>
      <c r="N170" s="232"/>
    </row>
    <row r="171" spans="1:14" s="119" customFormat="1" ht="5" customHeight="1" x14ac:dyDescent="0.5">
      <c r="A171" s="206"/>
      <c r="B171" s="8"/>
      <c r="C171" s="8"/>
      <c r="D171" s="8"/>
      <c r="E171" s="8"/>
      <c r="F171" s="8"/>
      <c r="G171" s="8"/>
      <c r="H171" s="8"/>
      <c r="I171" s="8"/>
      <c r="J171" s="8"/>
      <c r="K171" s="8"/>
      <c r="L171" s="207"/>
      <c r="M171" s="259"/>
      <c r="N171" s="232"/>
    </row>
    <row r="172" spans="1:14" s="119" customFormat="1" ht="45" customHeight="1" x14ac:dyDescent="0.5">
      <c r="A172" s="423"/>
      <c r="B172" s="424"/>
      <c r="C172" s="120" t="s">
        <v>461</v>
      </c>
      <c r="D172" s="120" t="s">
        <v>462</v>
      </c>
      <c r="E172" s="120" t="s">
        <v>463</v>
      </c>
      <c r="F172" s="120" t="s">
        <v>464</v>
      </c>
      <c r="G172" s="120" t="s">
        <v>465</v>
      </c>
      <c r="H172" s="120" t="s">
        <v>466</v>
      </c>
      <c r="I172" s="120" t="s">
        <v>467</v>
      </c>
      <c r="J172" s="120" t="s">
        <v>468</v>
      </c>
      <c r="K172" s="120" t="s">
        <v>469</v>
      </c>
      <c r="L172" s="208" t="s">
        <v>470</v>
      </c>
      <c r="M172" s="259"/>
      <c r="N172" s="232"/>
    </row>
    <row r="173" spans="1:14" s="119" customFormat="1" ht="75" customHeight="1" x14ac:dyDescent="0.5">
      <c r="A173" s="493" t="s">
        <v>487</v>
      </c>
      <c r="B173" s="494"/>
      <c r="C173" s="252">
        <f>'4a. Section 4'!C36</f>
        <v>0</v>
      </c>
      <c r="D173" s="252">
        <f>'4a. Section 4'!D36</f>
        <v>0</v>
      </c>
      <c r="E173" s="252">
        <f>'4a. Section 4'!E36</f>
        <v>0</v>
      </c>
      <c r="F173" s="252">
        <f>'4a. Section 4'!F36</f>
        <v>0</v>
      </c>
      <c r="G173" s="252"/>
      <c r="H173" s="252"/>
      <c r="I173" s="252"/>
      <c r="J173" s="252"/>
      <c r="K173" s="252"/>
      <c r="L173" s="254">
        <f>'4a. Section 4'!L36</f>
        <v>0</v>
      </c>
      <c r="M173" s="259"/>
      <c r="N173" s="232"/>
    </row>
    <row r="174" spans="1:14" s="119" customFormat="1" ht="302.25" customHeight="1" x14ac:dyDescent="0.5">
      <c r="A174" s="206"/>
      <c r="B174" s="8"/>
      <c r="C174" s="8"/>
      <c r="D174" s="8"/>
      <c r="E174" s="8"/>
      <c r="F174" s="8"/>
      <c r="G174" s="8"/>
      <c r="H174" s="8"/>
      <c r="I174" s="8"/>
      <c r="J174" s="8"/>
      <c r="K174" s="8"/>
      <c r="L174" s="207"/>
      <c r="M174" s="259"/>
      <c r="N174" s="232"/>
    </row>
    <row r="175" spans="1:14" s="119" customFormat="1" ht="20" customHeight="1" x14ac:dyDescent="0.5">
      <c r="A175" s="412" t="s">
        <v>637</v>
      </c>
      <c r="B175" s="413"/>
      <c r="C175" s="413"/>
      <c r="D175" s="413"/>
      <c r="E175" s="413"/>
      <c r="F175" s="413"/>
      <c r="G175" s="413"/>
      <c r="H175" s="413"/>
      <c r="I175" s="413"/>
      <c r="J175" s="413"/>
      <c r="K175" s="413"/>
      <c r="L175" s="414"/>
      <c r="M175" s="260"/>
      <c r="N175" s="232"/>
    </row>
    <row r="176" spans="1:14" s="119" customFormat="1" ht="20" customHeight="1" x14ac:dyDescent="0.5">
      <c r="A176" s="225"/>
      <c r="B176" s="376" t="s">
        <v>644</v>
      </c>
      <c r="C176" s="376"/>
      <c r="D176" s="376"/>
      <c r="E176" s="376"/>
      <c r="F176" s="376"/>
      <c r="G176" s="376"/>
      <c r="H176" s="376"/>
      <c r="I176" s="376"/>
      <c r="J176" s="376"/>
      <c r="K176" s="376"/>
      <c r="L176" s="418"/>
      <c r="M176" s="259"/>
      <c r="N176" s="232"/>
    </row>
    <row r="177" spans="1:14" s="119" customFormat="1" ht="180" customHeight="1" x14ac:dyDescent="0.5">
      <c r="A177" s="226"/>
      <c r="B177" s="477" t="str">
        <f>'4a. Section 4'!$B40</f>
        <v>*Veuillez ajouter vos commentaires ici*</v>
      </c>
      <c r="C177" s="478"/>
      <c r="D177" s="478"/>
      <c r="E177" s="478"/>
      <c r="F177" s="478"/>
      <c r="G177" s="478"/>
      <c r="H177" s="478"/>
      <c r="I177" s="478"/>
      <c r="J177" s="478"/>
      <c r="K177" s="478"/>
      <c r="L177" s="479"/>
      <c r="M177" s="259"/>
      <c r="N177" s="232"/>
    </row>
    <row r="178" spans="1:14" s="119" customFormat="1" ht="30" customHeight="1" x14ac:dyDescent="0.5">
      <c r="A178" s="227"/>
      <c r="B178" s="376" t="s">
        <v>646</v>
      </c>
      <c r="C178" s="376"/>
      <c r="D178" s="376"/>
      <c r="E178" s="376"/>
      <c r="F178" s="376"/>
      <c r="G178" s="376"/>
      <c r="H178" s="376"/>
      <c r="I178" s="376"/>
      <c r="J178" s="376"/>
      <c r="K178" s="480" t="str">
        <f>'4a. Section 4'!$K41</f>
        <v>Choisissez-en un</v>
      </c>
      <c r="L178" s="481"/>
      <c r="M178" s="259"/>
      <c r="N178" s="232"/>
    </row>
    <row r="179" spans="1:14" s="119" customFormat="1" ht="30" customHeight="1" x14ac:dyDescent="0.5">
      <c r="A179" s="227"/>
      <c r="B179" s="376" t="s">
        <v>645</v>
      </c>
      <c r="C179" s="376"/>
      <c r="D179" s="376"/>
      <c r="E179" s="376"/>
      <c r="F179" s="376"/>
      <c r="G179" s="376"/>
      <c r="H179" s="376"/>
      <c r="I179" s="376"/>
      <c r="J179" s="377"/>
      <c r="K179" s="480" t="str">
        <f>'4a. Section 4'!$K42</f>
        <v>Choisissez-en un</v>
      </c>
      <c r="L179" s="481"/>
      <c r="M179" s="259"/>
      <c r="N179" s="232"/>
    </row>
    <row r="180" spans="1:14" s="119" customFormat="1" ht="20" customHeight="1" x14ac:dyDescent="0.5">
      <c r="A180" s="227"/>
      <c r="B180" s="376" t="s">
        <v>647</v>
      </c>
      <c r="C180" s="376"/>
      <c r="D180" s="376"/>
      <c r="E180" s="376"/>
      <c r="F180" s="376"/>
      <c r="G180" s="376"/>
      <c r="H180" s="376"/>
      <c r="I180" s="376"/>
      <c r="J180" s="376"/>
      <c r="K180" s="376"/>
      <c r="L180" s="418"/>
      <c r="M180" s="259"/>
      <c r="N180" s="232"/>
    </row>
    <row r="181" spans="1:14" s="119" customFormat="1" ht="180" customHeight="1" thickBot="1" x14ac:dyDescent="0.55000000000000004">
      <c r="A181" s="228"/>
      <c r="B181" s="482" t="str">
        <f>'4a. Section 4'!$B44</f>
        <v>*Veuillez ajouter vos commentaires ici*</v>
      </c>
      <c r="C181" s="483"/>
      <c r="D181" s="483"/>
      <c r="E181" s="483"/>
      <c r="F181" s="483"/>
      <c r="G181" s="483"/>
      <c r="H181" s="483"/>
      <c r="I181" s="483"/>
      <c r="J181" s="483"/>
      <c r="K181" s="483"/>
      <c r="L181" s="484"/>
      <c r="M181" s="259"/>
      <c r="N181" s="232"/>
    </row>
    <row r="182" spans="1:14" s="119" customFormat="1" ht="10.050000000000001" customHeight="1" thickBot="1" x14ac:dyDescent="0.55000000000000004">
      <c r="A182" s="12"/>
      <c r="B182" s="7"/>
      <c r="C182" s="7"/>
      <c r="D182" s="7"/>
      <c r="E182" s="7"/>
      <c r="F182" s="7"/>
      <c r="G182" s="7"/>
      <c r="H182" s="7"/>
      <c r="I182" s="7"/>
      <c r="J182" s="7"/>
      <c r="K182" s="7"/>
      <c r="L182" s="7"/>
      <c r="M182" s="259"/>
      <c r="N182" s="232"/>
    </row>
    <row r="183" spans="1:14" s="119" customFormat="1" ht="30" customHeight="1" x14ac:dyDescent="0.5">
      <c r="A183" s="488" t="s">
        <v>490</v>
      </c>
      <c r="B183" s="489"/>
      <c r="C183" s="489"/>
      <c r="D183" s="489"/>
      <c r="E183" s="489"/>
      <c r="F183" s="489"/>
      <c r="G183" s="489"/>
      <c r="H183" s="489"/>
      <c r="I183" s="489"/>
      <c r="J183" s="489"/>
      <c r="K183" s="489"/>
      <c r="L183" s="490"/>
      <c r="M183" s="259"/>
      <c r="N183" s="232"/>
    </row>
    <row r="184" spans="1:14" s="119" customFormat="1" ht="5" customHeight="1" thickBot="1" x14ac:dyDescent="0.55000000000000004">
      <c r="A184" s="206"/>
      <c r="B184" s="8"/>
      <c r="C184" s="8"/>
      <c r="D184" s="8"/>
      <c r="E184" s="8"/>
      <c r="F184" s="8"/>
      <c r="G184" s="8"/>
      <c r="H184" s="8"/>
      <c r="I184" s="8"/>
      <c r="J184" s="8"/>
      <c r="K184" s="8"/>
      <c r="L184" s="207"/>
      <c r="M184" s="259"/>
      <c r="N184" s="232"/>
    </row>
    <row r="185" spans="1:14" s="118" customFormat="1" ht="30" customHeight="1" thickBot="1" x14ac:dyDescent="0.55000000000000004">
      <c r="A185" s="485" t="s">
        <v>633</v>
      </c>
      <c r="B185" s="486"/>
      <c r="C185" s="486"/>
      <c r="D185" s="486"/>
      <c r="E185" s="486"/>
      <c r="F185" s="486"/>
      <c r="G185" s="486"/>
      <c r="H185" s="486"/>
      <c r="I185" s="486"/>
      <c r="J185" s="486"/>
      <c r="K185" s="486"/>
      <c r="L185" s="487"/>
      <c r="M185" s="259"/>
      <c r="N185" s="232"/>
    </row>
    <row r="186" spans="1:14" s="119" customFormat="1" ht="5" customHeight="1" x14ac:dyDescent="0.5">
      <c r="A186" s="206"/>
      <c r="B186" s="8"/>
      <c r="C186" s="8"/>
      <c r="D186" s="8"/>
      <c r="E186" s="8"/>
      <c r="F186" s="8"/>
      <c r="G186" s="8"/>
      <c r="H186" s="8"/>
      <c r="I186" s="8"/>
      <c r="J186" s="8"/>
      <c r="K186" s="8"/>
      <c r="L186" s="207"/>
      <c r="M186" s="259"/>
      <c r="N186" s="232"/>
    </row>
    <row r="187" spans="1:14" s="119" customFormat="1" ht="45" customHeight="1" x14ac:dyDescent="0.5">
      <c r="A187" s="423"/>
      <c r="B187" s="424"/>
      <c r="C187" s="120" t="s">
        <v>461</v>
      </c>
      <c r="D187" s="120" t="s">
        <v>462</v>
      </c>
      <c r="E187" s="120" t="s">
        <v>463</v>
      </c>
      <c r="F187" s="120" t="s">
        <v>464</v>
      </c>
      <c r="G187" s="120" t="s">
        <v>465</v>
      </c>
      <c r="H187" s="120" t="s">
        <v>466</v>
      </c>
      <c r="I187" s="120" t="s">
        <v>467</v>
      </c>
      <c r="J187" s="120" t="s">
        <v>468</v>
      </c>
      <c r="K187" s="120" t="s">
        <v>469</v>
      </c>
      <c r="L187" s="210" t="s">
        <v>470</v>
      </c>
      <c r="M187" s="259"/>
      <c r="N187" s="232"/>
    </row>
    <row r="188" spans="1:14" s="119" customFormat="1" ht="105" customHeight="1" x14ac:dyDescent="0.5">
      <c r="A188" s="493" t="s">
        <v>649</v>
      </c>
      <c r="B188" s="494"/>
      <c r="C188" s="252">
        <f>'4a. Section 4'!C50</f>
        <v>0</v>
      </c>
      <c r="D188" s="252">
        <f>'4a. Section 4'!D50</f>
        <v>0</v>
      </c>
      <c r="E188" s="252">
        <f>'4a. Section 4'!E50</f>
        <v>0</v>
      </c>
      <c r="F188" s="252">
        <f>'4a. Section 4'!F50</f>
        <v>0</v>
      </c>
      <c r="G188" s="252"/>
      <c r="H188" s="252"/>
      <c r="I188" s="252"/>
      <c r="J188" s="252"/>
      <c r="K188" s="252"/>
      <c r="L188" s="254">
        <f>'4a. Section 4'!L50</f>
        <v>0</v>
      </c>
      <c r="M188" s="259"/>
      <c r="N188" s="232"/>
    </row>
    <row r="189" spans="1:14" s="119" customFormat="1" ht="270" customHeight="1" x14ac:dyDescent="0.5">
      <c r="A189" s="206"/>
      <c r="B189" s="8"/>
      <c r="C189" s="8"/>
      <c r="D189" s="8"/>
      <c r="E189" s="8"/>
      <c r="F189" s="8"/>
      <c r="G189" s="8"/>
      <c r="H189" s="8"/>
      <c r="I189" s="8"/>
      <c r="J189" s="8"/>
      <c r="K189" s="8"/>
      <c r="L189" s="207"/>
      <c r="M189" s="259"/>
      <c r="N189" s="232"/>
    </row>
    <row r="190" spans="1:14" s="119" customFormat="1" ht="20" customHeight="1" x14ac:dyDescent="0.5">
      <c r="A190" s="412" t="s">
        <v>638</v>
      </c>
      <c r="B190" s="413"/>
      <c r="C190" s="413"/>
      <c r="D190" s="413"/>
      <c r="E190" s="413"/>
      <c r="F190" s="413"/>
      <c r="G190" s="413"/>
      <c r="H190" s="413"/>
      <c r="I190" s="413"/>
      <c r="J190" s="413"/>
      <c r="K190" s="413"/>
      <c r="L190" s="414"/>
      <c r="M190" s="260"/>
      <c r="N190" s="232"/>
    </row>
    <row r="191" spans="1:14" s="119" customFormat="1" ht="20" customHeight="1" x14ac:dyDescent="0.5">
      <c r="A191" s="225"/>
      <c r="B191" s="376" t="s">
        <v>644</v>
      </c>
      <c r="C191" s="376"/>
      <c r="D191" s="376"/>
      <c r="E191" s="376"/>
      <c r="F191" s="376"/>
      <c r="G191" s="376"/>
      <c r="H191" s="376"/>
      <c r="I191" s="376"/>
      <c r="J191" s="376"/>
      <c r="K191" s="376"/>
      <c r="L191" s="418"/>
      <c r="M191" s="259"/>
      <c r="N191" s="232"/>
    </row>
    <row r="192" spans="1:14" s="119" customFormat="1" ht="180" customHeight="1" x14ac:dyDescent="0.5">
      <c r="A192" s="226"/>
      <c r="B192" s="477" t="str">
        <f>'4a. Section 4'!$B54</f>
        <v>*Veuillez ajouter vos commentaires ici*</v>
      </c>
      <c r="C192" s="478"/>
      <c r="D192" s="478"/>
      <c r="E192" s="478"/>
      <c r="F192" s="478"/>
      <c r="G192" s="478"/>
      <c r="H192" s="478"/>
      <c r="I192" s="478"/>
      <c r="J192" s="478"/>
      <c r="K192" s="478"/>
      <c r="L192" s="479"/>
      <c r="M192" s="259"/>
      <c r="N192" s="232"/>
    </row>
    <row r="193" spans="1:14" s="119" customFormat="1" ht="30" customHeight="1" x14ac:dyDescent="0.5">
      <c r="A193" s="227"/>
      <c r="B193" s="376" t="s">
        <v>646</v>
      </c>
      <c r="C193" s="376"/>
      <c r="D193" s="376"/>
      <c r="E193" s="376"/>
      <c r="F193" s="376"/>
      <c r="G193" s="376"/>
      <c r="H193" s="376"/>
      <c r="I193" s="376"/>
      <c r="J193" s="376"/>
      <c r="K193" s="480" t="str">
        <f>'4a. Section 4'!$K55</f>
        <v>Choisissez-en un</v>
      </c>
      <c r="L193" s="481"/>
      <c r="M193" s="259"/>
      <c r="N193" s="232"/>
    </row>
    <row r="194" spans="1:14" s="119" customFormat="1" ht="30" customHeight="1" x14ac:dyDescent="0.5">
      <c r="A194" s="227"/>
      <c r="B194" s="376" t="s">
        <v>645</v>
      </c>
      <c r="C194" s="376"/>
      <c r="D194" s="376"/>
      <c r="E194" s="376"/>
      <c r="F194" s="376"/>
      <c r="G194" s="376"/>
      <c r="H194" s="376"/>
      <c r="I194" s="376"/>
      <c r="J194" s="376"/>
      <c r="K194" s="480" t="str">
        <f>'4a. Section 4'!$K56</f>
        <v>Choisissez-en un</v>
      </c>
      <c r="L194" s="481"/>
      <c r="M194" s="259"/>
      <c r="N194" s="232"/>
    </row>
    <row r="195" spans="1:14" s="119" customFormat="1" ht="20" customHeight="1" x14ac:dyDescent="0.5">
      <c r="A195" s="227"/>
      <c r="B195" s="376" t="s">
        <v>647</v>
      </c>
      <c r="C195" s="376"/>
      <c r="D195" s="376"/>
      <c r="E195" s="376"/>
      <c r="F195" s="376"/>
      <c r="G195" s="376"/>
      <c r="H195" s="376"/>
      <c r="I195" s="376"/>
      <c r="J195" s="376"/>
      <c r="K195" s="376"/>
      <c r="L195" s="418"/>
      <c r="M195" s="259"/>
      <c r="N195" s="232"/>
    </row>
    <row r="196" spans="1:14" s="119" customFormat="1" ht="180" customHeight="1" thickBot="1" x14ac:dyDescent="0.55000000000000004">
      <c r="A196" s="228"/>
      <c r="B196" s="482" t="str">
        <f>'4a. Section 4'!$B58</f>
        <v>*Veuillez ajouter vos commentaires ici*</v>
      </c>
      <c r="C196" s="483"/>
      <c r="D196" s="483"/>
      <c r="E196" s="483"/>
      <c r="F196" s="483"/>
      <c r="G196" s="483"/>
      <c r="H196" s="483"/>
      <c r="I196" s="483"/>
      <c r="J196" s="483"/>
      <c r="K196" s="483"/>
      <c r="L196" s="484"/>
      <c r="M196" s="259"/>
      <c r="N196" s="232"/>
    </row>
    <row r="197" spans="1:14" s="119" customFormat="1" ht="10.050000000000001" customHeight="1" thickBot="1" x14ac:dyDescent="0.55000000000000004">
      <c r="A197" s="12"/>
      <c r="B197" s="7"/>
      <c r="C197" s="7"/>
      <c r="D197" s="7"/>
      <c r="E197" s="7"/>
      <c r="F197" s="7"/>
      <c r="G197" s="7"/>
      <c r="H197" s="7"/>
      <c r="I197" s="7"/>
      <c r="J197" s="7"/>
      <c r="K197" s="7"/>
      <c r="L197" s="7"/>
      <c r="M197" s="259"/>
      <c r="N197" s="232"/>
    </row>
    <row r="198" spans="1:14" s="119" customFormat="1" ht="30" customHeight="1" x14ac:dyDescent="0.5">
      <c r="A198" s="488" t="s">
        <v>499</v>
      </c>
      <c r="B198" s="489"/>
      <c r="C198" s="489"/>
      <c r="D198" s="489"/>
      <c r="E198" s="489"/>
      <c r="F198" s="489"/>
      <c r="G198" s="489"/>
      <c r="H198" s="489"/>
      <c r="I198" s="489"/>
      <c r="J198" s="489"/>
      <c r="K198" s="489"/>
      <c r="L198" s="490"/>
      <c r="M198" s="259"/>
      <c r="N198" s="232"/>
    </row>
    <row r="199" spans="1:14" s="119" customFormat="1" ht="5" customHeight="1" thickBot="1" x14ac:dyDescent="0.55000000000000004">
      <c r="A199" s="206"/>
      <c r="B199" s="8"/>
      <c r="C199" s="8"/>
      <c r="D199" s="8"/>
      <c r="E199" s="8"/>
      <c r="F199" s="8"/>
      <c r="G199" s="8"/>
      <c r="H199" s="8"/>
      <c r="I199" s="8"/>
      <c r="J199" s="8"/>
      <c r="K199" s="8"/>
      <c r="L199" s="207"/>
      <c r="M199" s="259"/>
      <c r="N199" s="232"/>
    </row>
    <row r="200" spans="1:14" s="118" customFormat="1" ht="30" customHeight="1" thickBot="1" x14ac:dyDescent="0.55000000000000004">
      <c r="A200" s="485" t="s">
        <v>634</v>
      </c>
      <c r="B200" s="486"/>
      <c r="C200" s="486"/>
      <c r="D200" s="486"/>
      <c r="E200" s="486"/>
      <c r="F200" s="486"/>
      <c r="G200" s="486"/>
      <c r="H200" s="486"/>
      <c r="I200" s="486"/>
      <c r="J200" s="486"/>
      <c r="K200" s="486"/>
      <c r="L200" s="487"/>
      <c r="M200" s="259"/>
      <c r="N200" s="232"/>
    </row>
    <row r="201" spans="1:14" s="119" customFormat="1" ht="5" customHeight="1" x14ac:dyDescent="0.5">
      <c r="A201" s="206"/>
      <c r="B201" s="8"/>
      <c r="C201" s="8"/>
      <c r="D201" s="8"/>
      <c r="E201" s="8"/>
      <c r="F201" s="8"/>
      <c r="G201" s="8"/>
      <c r="H201" s="8"/>
      <c r="I201" s="8"/>
      <c r="J201" s="8"/>
      <c r="K201" s="8"/>
      <c r="L201" s="207"/>
      <c r="M201" s="259"/>
      <c r="N201" s="232"/>
    </row>
    <row r="202" spans="1:14" s="119" customFormat="1" ht="45" customHeight="1" x14ac:dyDescent="0.5">
      <c r="A202" s="423"/>
      <c r="B202" s="424"/>
      <c r="C202" s="120" t="s">
        <v>461</v>
      </c>
      <c r="D202" s="120" t="s">
        <v>462</v>
      </c>
      <c r="E202" s="120" t="s">
        <v>463</v>
      </c>
      <c r="F202" s="120" t="s">
        <v>464</v>
      </c>
      <c r="G202" s="120" t="s">
        <v>465</v>
      </c>
      <c r="H202" s="120" t="s">
        <v>466</v>
      </c>
      <c r="I202" s="120" t="s">
        <v>467</v>
      </c>
      <c r="J202" s="120" t="s">
        <v>468</v>
      </c>
      <c r="K202" s="120" t="s">
        <v>469</v>
      </c>
      <c r="L202" s="208" t="s">
        <v>470</v>
      </c>
      <c r="M202" s="259"/>
      <c r="N202" s="232"/>
    </row>
    <row r="203" spans="1:14" s="119" customFormat="1" ht="90" customHeight="1" x14ac:dyDescent="0.5">
      <c r="A203" s="491" t="s">
        <v>501</v>
      </c>
      <c r="B203" s="492"/>
      <c r="C203" s="252">
        <f>'4a. Section 4'!C64</f>
        <v>0</v>
      </c>
      <c r="D203" s="252">
        <f>'4a. Section 4'!D64</f>
        <v>0</v>
      </c>
      <c r="E203" s="252">
        <f>'4a. Section 4'!E64</f>
        <v>0</v>
      </c>
      <c r="F203" s="252">
        <f>'4a. Section 4'!F64</f>
        <v>0</v>
      </c>
      <c r="G203" s="252"/>
      <c r="H203" s="252"/>
      <c r="I203" s="252"/>
      <c r="J203" s="252"/>
      <c r="K203" s="252"/>
      <c r="L203" s="254">
        <f>'4a. Section 4'!L64</f>
        <v>0</v>
      </c>
      <c r="M203" s="259"/>
      <c r="N203" s="232"/>
    </row>
    <row r="204" spans="1:14" s="119" customFormat="1" ht="284.25" customHeight="1" x14ac:dyDescent="0.5">
      <c r="A204" s="206"/>
      <c r="B204" s="8"/>
      <c r="C204" s="8"/>
      <c r="D204" s="8"/>
      <c r="E204" s="8"/>
      <c r="F204" s="8"/>
      <c r="G204" s="8"/>
      <c r="H204" s="8"/>
      <c r="I204" s="8"/>
      <c r="J204" s="8"/>
      <c r="K204" s="8"/>
      <c r="L204" s="207"/>
      <c r="M204" s="259"/>
      <c r="N204" s="232"/>
    </row>
    <row r="205" spans="1:14" s="119" customFormat="1" ht="20" customHeight="1" x14ac:dyDescent="0.5">
      <c r="A205" s="412" t="s">
        <v>639</v>
      </c>
      <c r="B205" s="413"/>
      <c r="C205" s="413"/>
      <c r="D205" s="413"/>
      <c r="E205" s="413"/>
      <c r="F205" s="413"/>
      <c r="G205" s="413"/>
      <c r="H205" s="413"/>
      <c r="I205" s="413"/>
      <c r="J205" s="413"/>
      <c r="K205" s="413"/>
      <c r="L205" s="414"/>
      <c r="M205" s="260"/>
      <c r="N205" s="232"/>
    </row>
    <row r="206" spans="1:14" s="119" customFormat="1" ht="20" customHeight="1" x14ac:dyDescent="0.5">
      <c r="A206" s="225"/>
      <c r="B206" s="376" t="s">
        <v>644</v>
      </c>
      <c r="C206" s="376"/>
      <c r="D206" s="376"/>
      <c r="E206" s="376"/>
      <c r="F206" s="376"/>
      <c r="G206" s="376"/>
      <c r="H206" s="376"/>
      <c r="I206" s="376"/>
      <c r="J206" s="376"/>
      <c r="K206" s="376"/>
      <c r="L206" s="418"/>
      <c r="M206" s="259"/>
      <c r="N206" s="232"/>
    </row>
    <row r="207" spans="1:14" s="119" customFormat="1" ht="180" customHeight="1" x14ac:dyDescent="0.5">
      <c r="A207" s="226"/>
      <c r="B207" s="477" t="str">
        <f>'4a. Section 4'!$B70</f>
        <v>*Veuillez ajouter vos commentaires ici*</v>
      </c>
      <c r="C207" s="478"/>
      <c r="D207" s="478"/>
      <c r="E207" s="478"/>
      <c r="F207" s="478"/>
      <c r="G207" s="478"/>
      <c r="H207" s="478"/>
      <c r="I207" s="478"/>
      <c r="J207" s="478"/>
      <c r="K207" s="478"/>
      <c r="L207" s="479"/>
      <c r="M207" s="259"/>
      <c r="N207" s="232"/>
    </row>
    <row r="208" spans="1:14" s="119" customFormat="1" ht="30" customHeight="1" x14ac:dyDescent="0.5">
      <c r="A208" s="227"/>
      <c r="B208" s="376" t="s">
        <v>646</v>
      </c>
      <c r="C208" s="376"/>
      <c r="D208" s="376"/>
      <c r="E208" s="376"/>
      <c r="F208" s="376"/>
      <c r="G208" s="376"/>
      <c r="H208" s="376"/>
      <c r="I208" s="376"/>
      <c r="J208" s="376"/>
      <c r="K208" s="480" t="str">
        <f>'4a. Section 4'!$K71</f>
        <v>Choisissez-en un</v>
      </c>
      <c r="L208" s="481"/>
      <c r="M208" s="259"/>
      <c r="N208" s="232"/>
    </row>
    <row r="209" spans="1:14" s="119" customFormat="1" ht="30" customHeight="1" x14ac:dyDescent="0.5">
      <c r="A209" s="227"/>
      <c r="B209" s="376" t="s">
        <v>645</v>
      </c>
      <c r="C209" s="376"/>
      <c r="D209" s="376"/>
      <c r="E209" s="376"/>
      <c r="F209" s="376"/>
      <c r="G209" s="376"/>
      <c r="H209" s="376"/>
      <c r="I209" s="376"/>
      <c r="J209" s="376"/>
      <c r="K209" s="480" t="str">
        <f>'4a. Section 4'!$K72</f>
        <v>Choisissez-en un</v>
      </c>
      <c r="L209" s="481"/>
      <c r="M209" s="259"/>
      <c r="N209" s="232"/>
    </row>
    <row r="210" spans="1:14" s="119" customFormat="1" ht="20" customHeight="1" x14ac:dyDescent="0.5">
      <c r="A210" s="227"/>
      <c r="B210" s="376" t="s">
        <v>647</v>
      </c>
      <c r="C210" s="376"/>
      <c r="D210" s="376"/>
      <c r="E210" s="376"/>
      <c r="F210" s="376"/>
      <c r="G210" s="376"/>
      <c r="H210" s="376"/>
      <c r="I210" s="376"/>
      <c r="J210" s="376"/>
      <c r="K210" s="376"/>
      <c r="L210" s="418"/>
      <c r="M210" s="259"/>
      <c r="N210" s="232"/>
    </row>
    <row r="211" spans="1:14" s="119" customFormat="1" ht="180" customHeight="1" thickBot="1" x14ac:dyDescent="0.55000000000000004">
      <c r="A211" s="228"/>
      <c r="B211" s="482" t="str">
        <f>'4a. Section 4'!$B74</f>
        <v>*Veuillez ajouter vos commentaires ici*</v>
      </c>
      <c r="C211" s="483"/>
      <c r="D211" s="483"/>
      <c r="E211" s="483"/>
      <c r="F211" s="483"/>
      <c r="G211" s="483"/>
      <c r="H211" s="483"/>
      <c r="I211" s="483"/>
      <c r="J211" s="483"/>
      <c r="K211" s="483"/>
      <c r="L211" s="484"/>
      <c r="M211" s="259"/>
      <c r="N211" s="232"/>
    </row>
    <row r="212" spans="1:14" s="119" customFormat="1" ht="10.050000000000001" customHeight="1" x14ac:dyDescent="0.5">
      <c r="A212" s="232"/>
      <c r="B212" s="232"/>
      <c r="C212" s="232"/>
      <c r="D212" s="232"/>
      <c r="E212" s="232"/>
      <c r="F212" s="232"/>
      <c r="G212" s="232"/>
      <c r="H212" s="232"/>
      <c r="I212" s="232"/>
      <c r="J212" s="232"/>
      <c r="K212" s="232"/>
      <c r="L212" s="232"/>
      <c r="M212" s="232"/>
      <c r="N212" s="232"/>
    </row>
    <row r="213" spans="1:14" ht="40.049999999999997" customHeight="1" thickBot="1" x14ac:dyDescent="0.5">
      <c r="A213" s="505" t="s">
        <v>627</v>
      </c>
      <c r="B213" s="505"/>
      <c r="C213" s="505"/>
      <c r="D213" s="505"/>
      <c r="E213" s="505"/>
      <c r="F213" s="505"/>
      <c r="G213" s="505"/>
      <c r="H213" s="505"/>
      <c r="I213" s="505"/>
      <c r="J213" s="505"/>
      <c r="K213" s="505"/>
      <c r="L213" s="505"/>
    </row>
    <row r="214" spans="1:14" ht="45" customHeight="1" thickBot="1" x14ac:dyDescent="0.5">
      <c r="A214" s="485" t="s">
        <v>629</v>
      </c>
      <c r="B214" s="486"/>
      <c r="C214" s="486"/>
      <c r="D214" s="486"/>
      <c r="E214" s="486"/>
      <c r="F214" s="486"/>
      <c r="G214" s="486"/>
      <c r="H214" s="486"/>
      <c r="I214" s="486"/>
      <c r="J214" s="486"/>
      <c r="K214" s="486"/>
      <c r="L214" s="487"/>
    </row>
    <row r="215" spans="1:14" ht="405" customHeight="1" thickBot="1" x14ac:dyDescent="0.5">
      <c r="A215" s="117"/>
      <c r="B215" s="117"/>
      <c r="C215" s="117"/>
      <c r="D215" s="117"/>
      <c r="E215" s="117"/>
      <c r="F215" s="117"/>
      <c r="G215" s="117"/>
      <c r="H215" s="117"/>
      <c r="I215" s="117"/>
      <c r="J215" s="117"/>
      <c r="K215" s="117"/>
      <c r="L215" s="117"/>
    </row>
    <row r="216" spans="1:14" s="118" customFormat="1" ht="30" customHeight="1" x14ac:dyDescent="0.5">
      <c r="A216" s="498" t="s">
        <v>458</v>
      </c>
      <c r="B216" s="499"/>
      <c r="C216" s="499"/>
      <c r="D216" s="499"/>
      <c r="E216" s="499"/>
      <c r="F216" s="499"/>
      <c r="G216" s="499"/>
      <c r="H216" s="499"/>
      <c r="I216" s="499"/>
      <c r="J216" s="499"/>
      <c r="K216" s="499"/>
      <c r="L216" s="500"/>
      <c r="M216" s="259"/>
      <c r="N216" s="232"/>
    </row>
    <row r="217" spans="1:14" s="119" customFormat="1" ht="5" customHeight="1" thickBot="1" x14ac:dyDescent="0.55000000000000004">
      <c r="A217" s="206"/>
      <c r="B217" s="8"/>
      <c r="C217" s="8"/>
      <c r="D217" s="8"/>
      <c r="E217" s="8"/>
      <c r="F217" s="8"/>
      <c r="G217" s="8"/>
      <c r="H217" s="8"/>
      <c r="I217" s="8"/>
      <c r="J217" s="8"/>
      <c r="K217" s="8"/>
      <c r="L217" s="207"/>
      <c r="M217" s="259"/>
      <c r="N217" s="232"/>
    </row>
    <row r="218" spans="1:14" s="118" customFormat="1" ht="30" customHeight="1" thickBot="1" x14ac:dyDescent="0.55000000000000004">
      <c r="A218" s="485" t="s">
        <v>630</v>
      </c>
      <c r="B218" s="486"/>
      <c r="C218" s="486"/>
      <c r="D218" s="486"/>
      <c r="E218" s="486"/>
      <c r="F218" s="486"/>
      <c r="G218" s="486"/>
      <c r="H218" s="486"/>
      <c r="I218" s="486"/>
      <c r="J218" s="486"/>
      <c r="K218" s="486"/>
      <c r="L218" s="487"/>
      <c r="M218" s="259"/>
      <c r="N218" s="232"/>
    </row>
    <row r="219" spans="1:14" s="119" customFormat="1" ht="5" customHeight="1" x14ac:dyDescent="0.5">
      <c r="A219" s="206"/>
      <c r="B219" s="8"/>
      <c r="C219" s="8"/>
      <c r="D219" s="8"/>
      <c r="E219" s="8"/>
      <c r="F219" s="8"/>
      <c r="G219" s="8"/>
      <c r="H219" s="8"/>
      <c r="I219" s="8"/>
      <c r="J219" s="8"/>
      <c r="K219" s="8"/>
      <c r="L219" s="207"/>
      <c r="M219" s="259"/>
      <c r="N219" s="232"/>
    </row>
    <row r="220" spans="1:14" s="119" customFormat="1" ht="45" customHeight="1" x14ac:dyDescent="0.5">
      <c r="A220" s="501"/>
      <c r="B220" s="502"/>
      <c r="C220" s="268" t="s">
        <v>559</v>
      </c>
      <c r="D220" s="268" t="s">
        <v>560</v>
      </c>
      <c r="E220" s="268" t="s">
        <v>561</v>
      </c>
      <c r="F220" s="268" t="s">
        <v>113</v>
      </c>
      <c r="G220" s="268" t="s">
        <v>562</v>
      </c>
      <c r="H220" s="268" t="s">
        <v>563</v>
      </c>
      <c r="I220" s="268" t="s">
        <v>564</v>
      </c>
      <c r="J220" s="268" t="s">
        <v>565</v>
      </c>
      <c r="K220" s="268" t="s">
        <v>566</v>
      </c>
      <c r="L220" s="208" t="s">
        <v>470</v>
      </c>
      <c r="M220" s="259"/>
      <c r="N220" s="232"/>
    </row>
    <row r="221" spans="1:14" s="119" customFormat="1" ht="90" customHeight="1" x14ac:dyDescent="0.5">
      <c r="A221" s="503" t="s">
        <v>471</v>
      </c>
      <c r="B221" s="504"/>
      <c r="C221" s="252">
        <f>'4a. Section 4'!P8</f>
        <v>0</v>
      </c>
      <c r="D221" s="252">
        <f>'4a. Section 4'!Q8</f>
        <v>0</v>
      </c>
      <c r="E221" s="252">
        <f>'4a. Section 4'!R8</f>
        <v>0</v>
      </c>
      <c r="F221" s="252">
        <f>'4a. Section 4'!S8</f>
        <v>0</v>
      </c>
      <c r="G221" s="252"/>
      <c r="H221" s="252"/>
      <c r="I221" s="252"/>
      <c r="J221" s="252"/>
      <c r="K221" s="252"/>
      <c r="L221" s="254">
        <f>'4a. Section 4'!Y8</f>
        <v>0</v>
      </c>
      <c r="M221" s="259"/>
      <c r="N221" s="232"/>
    </row>
    <row r="222" spans="1:14" s="119" customFormat="1" ht="270" customHeight="1" x14ac:dyDescent="0.5">
      <c r="A222" s="206"/>
      <c r="B222" s="8"/>
      <c r="C222" s="8"/>
      <c r="D222" s="8">
        <v>20</v>
      </c>
      <c r="E222" s="8"/>
      <c r="F222" s="8"/>
      <c r="G222" s="8"/>
      <c r="H222" s="8"/>
      <c r="I222" s="8"/>
      <c r="J222" s="8"/>
      <c r="K222" s="8"/>
      <c r="L222" s="207"/>
      <c r="M222" s="260"/>
      <c r="N222" s="232"/>
    </row>
    <row r="223" spans="1:14" s="119" customFormat="1" ht="20" customHeight="1" x14ac:dyDescent="0.5">
      <c r="A223" s="412" t="s">
        <v>640</v>
      </c>
      <c r="B223" s="413"/>
      <c r="C223" s="413"/>
      <c r="D223" s="413"/>
      <c r="E223" s="413"/>
      <c r="F223" s="413"/>
      <c r="G223" s="413"/>
      <c r="H223" s="413"/>
      <c r="I223" s="413"/>
      <c r="J223" s="413"/>
      <c r="K223" s="413"/>
      <c r="L223" s="414"/>
      <c r="M223" s="260"/>
      <c r="N223" s="232"/>
    </row>
    <row r="224" spans="1:14" s="119" customFormat="1" ht="20" customHeight="1" x14ac:dyDescent="0.5">
      <c r="A224" s="225"/>
      <c r="B224" s="376" t="s">
        <v>644</v>
      </c>
      <c r="C224" s="376"/>
      <c r="D224" s="376"/>
      <c r="E224" s="376"/>
      <c r="F224" s="376"/>
      <c r="G224" s="376"/>
      <c r="H224" s="376"/>
      <c r="I224" s="376"/>
      <c r="J224" s="376"/>
      <c r="K224" s="376"/>
      <c r="L224" s="418"/>
      <c r="M224" s="259"/>
      <c r="N224" s="232"/>
    </row>
    <row r="225" spans="1:14" s="119" customFormat="1" ht="180" customHeight="1" x14ac:dyDescent="0.5">
      <c r="A225" s="226"/>
      <c r="B225" s="477" t="str">
        <f>'4a. Section 4'!$O12</f>
        <v>*Veuillez ajouter vos commentaires ici*</v>
      </c>
      <c r="C225" s="478"/>
      <c r="D225" s="478"/>
      <c r="E225" s="478"/>
      <c r="F225" s="478"/>
      <c r="G225" s="478"/>
      <c r="H225" s="478"/>
      <c r="I225" s="478"/>
      <c r="J225" s="478"/>
      <c r="K225" s="478"/>
      <c r="L225" s="479"/>
      <c r="M225" s="259"/>
      <c r="N225" s="232"/>
    </row>
    <row r="226" spans="1:14" s="119" customFormat="1" ht="30" customHeight="1" x14ac:dyDescent="0.5">
      <c r="A226" s="227"/>
      <c r="B226" s="376" t="s">
        <v>646</v>
      </c>
      <c r="C226" s="376"/>
      <c r="D226" s="376"/>
      <c r="E226" s="376"/>
      <c r="F226" s="376"/>
      <c r="G226" s="376"/>
      <c r="H226" s="376"/>
      <c r="I226" s="376"/>
      <c r="J226" s="376"/>
      <c r="K226" s="480" t="str">
        <f>'4a. Section 4'!$X13</f>
        <v>Choisissez-en un</v>
      </c>
      <c r="L226" s="481"/>
      <c r="M226" s="259"/>
      <c r="N226" s="232"/>
    </row>
    <row r="227" spans="1:14" s="119" customFormat="1" ht="30" customHeight="1" x14ac:dyDescent="0.5">
      <c r="A227" s="227"/>
      <c r="B227" s="376" t="s">
        <v>645</v>
      </c>
      <c r="C227" s="376"/>
      <c r="D227" s="376"/>
      <c r="E227" s="376"/>
      <c r="F227" s="376"/>
      <c r="G227" s="376"/>
      <c r="H227" s="376"/>
      <c r="I227" s="376"/>
      <c r="J227" s="376"/>
      <c r="K227" s="480" t="str">
        <f>'4a. Section 4'!$X14</f>
        <v>Choisissez-en un</v>
      </c>
      <c r="L227" s="481"/>
      <c r="M227" s="259"/>
      <c r="N227" s="232"/>
    </row>
    <row r="228" spans="1:14" s="119" customFormat="1" ht="20" customHeight="1" x14ac:dyDescent="0.5">
      <c r="A228" s="227"/>
      <c r="B228" s="376" t="s">
        <v>647</v>
      </c>
      <c r="C228" s="376"/>
      <c r="D228" s="376"/>
      <c r="E228" s="376"/>
      <c r="F228" s="376"/>
      <c r="G228" s="376"/>
      <c r="H228" s="376"/>
      <c r="I228" s="376"/>
      <c r="J228" s="376"/>
      <c r="K228" s="376"/>
      <c r="L228" s="418"/>
      <c r="M228" s="259"/>
      <c r="N228" s="232"/>
    </row>
    <row r="229" spans="1:14" s="119" customFormat="1" ht="180" customHeight="1" thickBot="1" x14ac:dyDescent="0.55000000000000004">
      <c r="A229" s="228"/>
      <c r="B229" s="482" t="str">
        <f>'4a. Section 4'!$O16</f>
        <v>*Veuillez ajouter vos commentaires ici*</v>
      </c>
      <c r="C229" s="483"/>
      <c r="D229" s="483"/>
      <c r="E229" s="483"/>
      <c r="F229" s="483"/>
      <c r="G229" s="483"/>
      <c r="H229" s="483"/>
      <c r="I229" s="483"/>
      <c r="J229" s="483"/>
      <c r="K229" s="483"/>
      <c r="L229" s="484"/>
      <c r="M229" s="259"/>
      <c r="N229" s="232"/>
    </row>
    <row r="230" spans="1:14" s="119" customFormat="1" ht="10.050000000000001" customHeight="1" thickBot="1" x14ac:dyDescent="0.55000000000000004">
      <c r="A230" s="12"/>
      <c r="B230" s="7"/>
      <c r="C230" s="7"/>
      <c r="D230" s="7"/>
      <c r="E230" s="7"/>
      <c r="F230" s="7"/>
      <c r="G230" s="7"/>
      <c r="H230" s="7"/>
      <c r="I230" s="7"/>
      <c r="J230" s="7"/>
      <c r="K230" s="7"/>
      <c r="L230" s="7"/>
      <c r="M230" s="259"/>
      <c r="N230" s="232"/>
    </row>
    <row r="231" spans="1:14" s="119" customFormat="1" ht="30" customHeight="1" x14ac:dyDescent="0.5">
      <c r="A231" s="441" t="s">
        <v>478</v>
      </c>
      <c r="B231" s="442"/>
      <c r="C231" s="442"/>
      <c r="D231" s="442"/>
      <c r="E231" s="442"/>
      <c r="F231" s="442"/>
      <c r="G231" s="442"/>
      <c r="H231" s="442"/>
      <c r="I231" s="442"/>
      <c r="J231" s="442"/>
      <c r="K231" s="442"/>
      <c r="L231" s="443"/>
      <c r="M231" s="259"/>
      <c r="N231" s="232"/>
    </row>
    <row r="232" spans="1:14" s="119" customFormat="1" ht="5" customHeight="1" thickBot="1" x14ac:dyDescent="0.55000000000000004">
      <c r="A232" s="206"/>
      <c r="B232" s="8"/>
      <c r="C232" s="8"/>
      <c r="D232" s="8"/>
      <c r="E232" s="8"/>
      <c r="F232" s="8"/>
      <c r="G232" s="8"/>
      <c r="H232" s="8"/>
      <c r="I232" s="8"/>
      <c r="J232" s="8"/>
      <c r="K232" s="8"/>
      <c r="L232" s="207"/>
      <c r="M232" s="259"/>
      <c r="N232" s="232"/>
    </row>
    <row r="233" spans="1:14" s="118" customFormat="1" ht="30" customHeight="1" thickBot="1" x14ac:dyDescent="0.55000000000000004">
      <c r="A233" s="485" t="s">
        <v>631</v>
      </c>
      <c r="B233" s="486"/>
      <c r="C233" s="486"/>
      <c r="D233" s="486"/>
      <c r="E233" s="486"/>
      <c r="F233" s="486"/>
      <c r="G233" s="486"/>
      <c r="H233" s="486"/>
      <c r="I233" s="486"/>
      <c r="J233" s="486"/>
      <c r="K233" s="486"/>
      <c r="L233" s="487"/>
      <c r="M233" s="259"/>
      <c r="N233" s="232"/>
    </row>
    <row r="234" spans="1:14" s="119" customFormat="1" ht="5" customHeight="1" x14ac:dyDescent="0.5">
      <c r="A234" s="206"/>
      <c r="B234" s="8"/>
      <c r="C234" s="8"/>
      <c r="D234" s="8"/>
      <c r="E234" s="8"/>
      <c r="F234" s="8"/>
      <c r="G234" s="8"/>
      <c r="H234" s="8"/>
      <c r="I234" s="8"/>
      <c r="J234" s="8"/>
      <c r="K234" s="8"/>
      <c r="L234" s="207"/>
      <c r="M234" s="259"/>
      <c r="N234" s="232"/>
    </row>
    <row r="235" spans="1:14" s="119" customFormat="1" ht="45" customHeight="1" x14ac:dyDescent="0.5">
      <c r="A235" s="423"/>
      <c r="B235" s="424"/>
      <c r="C235" s="268" t="s">
        <v>559</v>
      </c>
      <c r="D235" s="268" t="s">
        <v>560</v>
      </c>
      <c r="E235" s="268" t="s">
        <v>561</v>
      </c>
      <c r="F235" s="268" t="s">
        <v>113</v>
      </c>
      <c r="G235" s="268" t="s">
        <v>562</v>
      </c>
      <c r="H235" s="268" t="s">
        <v>563</v>
      </c>
      <c r="I235" s="268" t="s">
        <v>564</v>
      </c>
      <c r="J235" s="268" t="s">
        <v>565</v>
      </c>
      <c r="K235" s="268" t="s">
        <v>566</v>
      </c>
      <c r="L235" s="208" t="s">
        <v>470</v>
      </c>
      <c r="M235" s="259"/>
      <c r="N235" s="232"/>
    </row>
    <row r="236" spans="1:14" s="119" customFormat="1" ht="75" customHeight="1" x14ac:dyDescent="0.5">
      <c r="A236" s="493" t="s">
        <v>482</v>
      </c>
      <c r="B236" s="494"/>
      <c r="C236" s="252">
        <f>'4a. Section 4'!P22</f>
        <v>0</v>
      </c>
      <c r="D236" s="252">
        <f>'4a. Section 4'!Q22</f>
        <v>0</v>
      </c>
      <c r="E236" s="252">
        <f>'4a. Section 4'!R22</f>
        <v>0</v>
      </c>
      <c r="F236" s="252">
        <f>'4a. Section 4'!S22</f>
        <v>0</v>
      </c>
      <c r="G236" s="252"/>
      <c r="H236" s="252"/>
      <c r="I236" s="252"/>
      <c r="J236" s="252"/>
      <c r="K236" s="252"/>
      <c r="L236" s="254">
        <f>'4a. Section 4'!Y22</f>
        <v>0</v>
      </c>
      <c r="M236" s="259"/>
      <c r="N236" s="232"/>
    </row>
    <row r="237" spans="1:14" s="119" customFormat="1" ht="302.25" customHeight="1" x14ac:dyDescent="0.5">
      <c r="A237" s="206"/>
      <c r="B237" s="8"/>
      <c r="C237" s="8"/>
      <c r="D237" s="8"/>
      <c r="E237" s="8"/>
      <c r="F237" s="8"/>
      <c r="G237" s="8"/>
      <c r="H237" s="8"/>
      <c r="I237" s="8"/>
      <c r="J237" s="8"/>
      <c r="K237" s="8"/>
      <c r="L237" s="207"/>
      <c r="M237" s="259"/>
      <c r="N237" s="232"/>
    </row>
    <row r="238" spans="1:14" s="119" customFormat="1" ht="20" customHeight="1" x14ac:dyDescent="0.5">
      <c r="A238" s="412" t="s">
        <v>641</v>
      </c>
      <c r="B238" s="413"/>
      <c r="C238" s="413"/>
      <c r="D238" s="413"/>
      <c r="E238" s="413"/>
      <c r="F238" s="413"/>
      <c r="G238" s="413"/>
      <c r="H238" s="413"/>
      <c r="I238" s="413"/>
      <c r="J238" s="413"/>
      <c r="K238" s="413"/>
      <c r="L238" s="414"/>
      <c r="M238" s="260"/>
      <c r="N238" s="232"/>
    </row>
    <row r="239" spans="1:14" s="119" customFormat="1" ht="20" customHeight="1" x14ac:dyDescent="0.5">
      <c r="A239" s="225"/>
      <c r="B239" s="376" t="s">
        <v>644</v>
      </c>
      <c r="C239" s="376"/>
      <c r="D239" s="376"/>
      <c r="E239" s="376"/>
      <c r="F239" s="376"/>
      <c r="G239" s="376"/>
      <c r="H239" s="376"/>
      <c r="I239" s="376"/>
      <c r="J239" s="376"/>
      <c r="K239" s="376"/>
      <c r="L239" s="418"/>
      <c r="M239" s="259"/>
      <c r="N239" s="232"/>
    </row>
    <row r="240" spans="1:14" s="119" customFormat="1" ht="180" customHeight="1" x14ac:dyDescent="0.5">
      <c r="A240" s="226"/>
      <c r="B240" s="477" t="str">
        <f>'4a. Section 4'!$O26</f>
        <v>*Veuillez ajouter vos commentaires ici*</v>
      </c>
      <c r="C240" s="478"/>
      <c r="D240" s="478"/>
      <c r="E240" s="478"/>
      <c r="F240" s="478"/>
      <c r="G240" s="478"/>
      <c r="H240" s="478"/>
      <c r="I240" s="478"/>
      <c r="J240" s="478"/>
      <c r="K240" s="478"/>
      <c r="L240" s="479"/>
      <c r="M240" s="259"/>
      <c r="N240" s="232"/>
    </row>
    <row r="241" spans="1:14" s="119" customFormat="1" ht="30" customHeight="1" x14ac:dyDescent="0.5">
      <c r="A241" s="227"/>
      <c r="B241" s="376" t="s">
        <v>646</v>
      </c>
      <c r="C241" s="376"/>
      <c r="D241" s="376"/>
      <c r="E241" s="376"/>
      <c r="F241" s="376"/>
      <c r="G241" s="376"/>
      <c r="H241" s="376"/>
      <c r="I241" s="376"/>
      <c r="J241" s="376"/>
      <c r="K241" s="480" t="str">
        <f>'4a. Section 4'!$X27</f>
        <v>Choisissez-en un</v>
      </c>
      <c r="L241" s="481"/>
      <c r="M241" s="259"/>
      <c r="N241" s="232"/>
    </row>
    <row r="242" spans="1:14" s="119" customFormat="1" ht="30" customHeight="1" x14ac:dyDescent="0.5">
      <c r="A242" s="227"/>
      <c r="B242" s="376" t="s">
        <v>645</v>
      </c>
      <c r="C242" s="376"/>
      <c r="D242" s="376"/>
      <c r="E242" s="376"/>
      <c r="F242" s="376"/>
      <c r="G242" s="376"/>
      <c r="H242" s="376"/>
      <c r="I242" s="376"/>
      <c r="J242" s="377"/>
      <c r="K242" s="389" t="str">
        <f>'4a. Section 4'!$X28</f>
        <v>Choisissez-en un</v>
      </c>
      <c r="L242" s="417"/>
      <c r="M242" s="259"/>
      <c r="N242" s="232"/>
    </row>
    <row r="243" spans="1:14" s="119" customFormat="1" ht="20" customHeight="1" x14ac:dyDescent="0.5">
      <c r="A243" s="227"/>
      <c r="B243" s="376" t="s">
        <v>647</v>
      </c>
      <c r="C243" s="376"/>
      <c r="D243" s="376"/>
      <c r="E243" s="376"/>
      <c r="F243" s="376"/>
      <c r="G243" s="376"/>
      <c r="H243" s="376"/>
      <c r="I243" s="376"/>
      <c r="J243" s="376"/>
      <c r="K243" s="376"/>
      <c r="L243" s="418"/>
      <c r="M243" s="259"/>
      <c r="N243" s="232"/>
    </row>
    <row r="244" spans="1:14" s="119" customFormat="1" ht="180" customHeight="1" thickBot="1" x14ac:dyDescent="0.55000000000000004">
      <c r="A244" s="228"/>
      <c r="B244" s="482" t="str">
        <f>'4a. Section 4'!O30</f>
        <v>*Veuillez ajouter vos commentaires ici*</v>
      </c>
      <c r="C244" s="483"/>
      <c r="D244" s="483"/>
      <c r="E244" s="483"/>
      <c r="F244" s="483"/>
      <c r="G244" s="483"/>
      <c r="H244" s="483"/>
      <c r="I244" s="483"/>
      <c r="J244" s="483"/>
      <c r="K244" s="483"/>
      <c r="L244" s="484"/>
      <c r="M244" s="259"/>
      <c r="N244" s="232"/>
    </row>
    <row r="245" spans="1:14" s="119" customFormat="1" ht="10.050000000000001" customHeight="1" thickBot="1" x14ac:dyDescent="0.55000000000000004">
      <c r="A245" s="12"/>
      <c r="B245" s="7"/>
      <c r="C245" s="7"/>
      <c r="D245" s="7"/>
      <c r="E245" s="7"/>
      <c r="F245" s="7"/>
      <c r="G245" s="7"/>
      <c r="H245" s="7"/>
      <c r="I245" s="7"/>
      <c r="J245" s="7"/>
      <c r="K245" s="7"/>
      <c r="L245" s="7"/>
      <c r="M245" s="259"/>
      <c r="N245" s="232"/>
    </row>
    <row r="246" spans="1:14" s="119" customFormat="1" ht="30" customHeight="1" x14ac:dyDescent="0.5">
      <c r="A246" s="495" t="s">
        <v>648</v>
      </c>
      <c r="B246" s="496"/>
      <c r="C246" s="496"/>
      <c r="D246" s="496"/>
      <c r="E246" s="496"/>
      <c r="F246" s="496"/>
      <c r="G246" s="496"/>
      <c r="H246" s="496"/>
      <c r="I246" s="496"/>
      <c r="J246" s="496"/>
      <c r="K246" s="496"/>
      <c r="L246" s="497"/>
      <c r="M246" s="259"/>
      <c r="N246" s="232"/>
    </row>
    <row r="247" spans="1:14" s="119" customFormat="1" ht="5" customHeight="1" thickBot="1" x14ac:dyDescent="0.55000000000000004">
      <c r="A247" s="206"/>
      <c r="B247" s="8"/>
      <c r="C247" s="8"/>
      <c r="D247" s="8"/>
      <c r="E247" s="8"/>
      <c r="F247" s="8"/>
      <c r="G247" s="8"/>
      <c r="H247" s="8"/>
      <c r="I247" s="8"/>
      <c r="J247" s="8"/>
      <c r="K247" s="8"/>
      <c r="L247" s="207"/>
      <c r="M247" s="259"/>
      <c r="N247" s="232"/>
    </row>
    <row r="248" spans="1:14" s="118" customFormat="1" ht="30" customHeight="1" thickBot="1" x14ac:dyDescent="0.55000000000000004">
      <c r="A248" s="485" t="s">
        <v>631</v>
      </c>
      <c r="B248" s="486"/>
      <c r="C248" s="486"/>
      <c r="D248" s="486"/>
      <c r="E248" s="486"/>
      <c r="F248" s="486"/>
      <c r="G248" s="486"/>
      <c r="H248" s="486"/>
      <c r="I248" s="486"/>
      <c r="J248" s="486"/>
      <c r="K248" s="486"/>
      <c r="L248" s="487"/>
      <c r="M248" s="259"/>
      <c r="N248" s="232"/>
    </row>
    <row r="249" spans="1:14" s="119" customFormat="1" ht="5" customHeight="1" x14ac:dyDescent="0.5">
      <c r="A249" s="206"/>
      <c r="B249" s="8"/>
      <c r="C249" s="8"/>
      <c r="D249" s="8"/>
      <c r="E249" s="8"/>
      <c r="F249" s="8"/>
      <c r="G249" s="8"/>
      <c r="H249" s="8"/>
      <c r="I249" s="8"/>
      <c r="J249" s="8"/>
      <c r="K249" s="8"/>
      <c r="L249" s="207"/>
      <c r="M249" s="259"/>
      <c r="N249" s="232"/>
    </row>
    <row r="250" spans="1:14" s="119" customFormat="1" ht="45" customHeight="1" x14ac:dyDescent="0.5">
      <c r="A250" s="423"/>
      <c r="B250" s="424"/>
      <c r="C250" s="268" t="s">
        <v>559</v>
      </c>
      <c r="D250" s="268" t="s">
        <v>560</v>
      </c>
      <c r="E250" s="268" t="s">
        <v>561</v>
      </c>
      <c r="F250" s="268" t="s">
        <v>113</v>
      </c>
      <c r="G250" s="268" t="s">
        <v>562</v>
      </c>
      <c r="H250" s="268" t="s">
        <v>563</v>
      </c>
      <c r="I250" s="268" t="s">
        <v>564</v>
      </c>
      <c r="J250" s="268" t="s">
        <v>565</v>
      </c>
      <c r="K250" s="268" t="s">
        <v>566</v>
      </c>
      <c r="L250" s="208" t="s">
        <v>470</v>
      </c>
      <c r="M250" s="259"/>
      <c r="N250" s="232"/>
    </row>
    <row r="251" spans="1:14" s="119" customFormat="1" ht="75" customHeight="1" x14ac:dyDescent="0.5">
      <c r="A251" s="493" t="s">
        <v>488</v>
      </c>
      <c r="B251" s="494"/>
      <c r="C251" s="252">
        <f>'4a. Section 4'!P36</f>
        <v>0</v>
      </c>
      <c r="D251" s="252">
        <f>'4a. Section 4'!Q36</f>
        <v>0</v>
      </c>
      <c r="E251" s="252">
        <f>'4a. Section 4'!R36</f>
        <v>0</v>
      </c>
      <c r="F251" s="252">
        <f>'4a. Section 4'!S36</f>
        <v>0</v>
      </c>
      <c r="G251" s="252"/>
      <c r="H251" s="252"/>
      <c r="I251" s="252"/>
      <c r="J251" s="252"/>
      <c r="K251" s="252"/>
      <c r="L251" s="254">
        <f>'4a. Section 4'!Y36</f>
        <v>0</v>
      </c>
      <c r="M251" s="259"/>
      <c r="N251" s="232"/>
    </row>
    <row r="252" spans="1:14" s="119" customFormat="1" ht="303.75" customHeight="1" x14ac:dyDescent="0.5">
      <c r="A252" s="206"/>
      <c r="B252" s="8"/>
      <c r="C252" s="8"/>
      <c r="D252" s="8"/>
      <c r="E252" s="8"/>
      <c r="F252" s="8"/>
      <c r="G252" s="8"/>
      <c r="H252" s="8"/>
      <c r="I252" s="8"/>
      <c r="J252" s="8"/>
      <c r="K252" s="8"/>
      <c r="L252" s="207"/>
      <c r="M252" s="259"/>
      <c r="N252" s="232"/>
    </row>
    <row r="253" spans="1:14" s="119" customFormat="1" ht="20" customHeight="1" x14ac:dyDescent="0.5">
      <c r="A253" s="412" t="s">
        <v>642</v>
      </c>
      <c r="B253" s="413"/>
      <c r="C253" s="413"/>
      <c r="D253" s="413"/>
      <c r="E253" s="413"/>
      <c r="F253" s="413"/>
      <c r="G253" s="413"/>
      <c r="H253" s="413"/>
      <c r="I253" s="413"/>
      <c r="J253" s="413"/>
      <c r="K253" s="413"/>
      <c r="L253" s="414"/>
      <c r="M253" s="260"/>
      <c r="N253" s="232"/>
    </row>
    <row r="254" spans="1:14" s="119" customFormat="1" ht="20" customHeight="1" x14ac:dyDescent="0.5">
      <c r="A254" s="225"/>
      <c r="B254" s="376" t="s">
        <v>644</v>
      </c>
      <c r="C254" s="376"/>
      <c r="D254" s="376"/>
      <c r="E254" s="376"/>
      <c r="F254" s="376"/>
      <c r="G254" s="376"/>
      <c r="H254" s="376"/>
      <c r="I254" s="376"/>
      <c r="J254" s="376"/>
      <c r="K254" s="376"/>
      <c r="L254" s="418"/>
      <c r="M254" s="259"/>
      <c r="N254" s="232"/>
    </row>
    <row r="255" spans="1:14" s="119" customFormat="1" ht="180" customHeight="1" x14ac:dyDescent="0.5">
      <c r="A255" s="226"/>
      <c r="B255" s="477" t="str">
        <f>'4a. Section 4'!O40</f>
        <v>*Veuillez ajouter vos commentaires ici*</v>
      </c>
      <c r="C255" s="478"/>
      <c r="D255" s="478"/>
      <c r="E255" s="478"/>
      <c r="F255" s="478"/>
      <c r="G255" s="478"/>
      <c r="H255" s="478"/>
      <c r="I255" s="478"/>
      <c r="J255" s="478"/>
      <c r="K255" s="478"/>
      <c r="L255" s="479"/>
      <c r="M255" s="259"/>
      <c r="N255" s="232"/>
    </row>
    <row r="256" spans="1:14" s="119" customFormat="1" ht="30" customHeight="1" x14ac:dyDescent="0.5">
      <c r="A256" s="227"/>
      <c r="B256" s="376" t="s">
        <v>646</v>
      </c>
      <c r="C256" s="376"/>
      <c r="D256" s="376"/>
      <c r="E256" s="376"/>
      <c r="F256" s="376"/>
      <c r="G256" s="376"/>
      <c r="H256" s="376"/>
      <c r="I256" s="376"/>
      <c r="J256" s="376"/>
      <c r="K256" s="480" t="str">
        <f>'4a. Section 4'!X41</f>
        <v>Choisissez-en un</v>
      </c>
      <c r="L256" s="481"/>
      <c r="M256" s="259"/>
      <c r="N256" s="232"/>
    </row>
    <row r="257" spans="1:14" s="119" customFormat="1" ht="30" customHeight="1" x14ac:dyDescent="0.5">
      <c r="A257" s="227"/>
      <c r="B257" s="376" t="s">
        <v>645</v>
      </c>
      <c r="C257" s="376"/>
      <c r="D257" s="376"/>
      <c r="E257" s="376"/>
      <c r="F257" s="376"/>
      <c r="G257" s="376"/>
      <c r="H257" s="376"/>
      <c r="I257" s="376"/>
      <c r="J257" s="377"/>
      <c r="K257" s="480" t="str">
        <f>'4a. Section 4'!X42</f>
        <v>Choisissez-en un</v>
      </c>
      <c r="L257" s="481"/>
      <c r="M257" s="259"/>
      <c r="N257" s="232"/>
    </row>
    <row r="258" spans="1:14" s="119" customFormat="1" ht="20" customHeight="1" x14ac:dyDescent="0.5">
      <c r="A258" s="227"/>
      <c r="B258" s="376" t="s">
        <v>647</v>
      </c>
      <c r="C258" s="376"/>
      <c r="D258" s="376"/>
      <c r="E258" s="376"/>
      <c r="F258" s="376"/>
      <c r="G258" s="376"/>
      <c r="H258" s="376"/>
      <c r="I258" s="376"/>
      <c r="J258" s="376"/>
      <c r="K258" s="376"/>
      <c r="L258" s="418"/>
      <c r="M258" s="259"/>
      <c r="N258" s="232"/>
    </row>
    <row r="259" spans="1:14" s="119" customFormat="1" ht="180" customHeight="1" thickBot="1" x14ac:dyDescent="0.55000000000000004">
      <c r="A259" s="228"/>
      <c r="B259" s="482" t="str">
        <f>'4a. Section 4'!O44</f>
        <v>*Veuillez ajouter vos commentaires ici*</v>
      </c>
      <c r="C259" s="483"/>
      <c r="D259" s="483"/>
      <c r="E259" s="483"/>
      <c r="F259" s="483"/>
      <c r="G259" s="483"/>
      <c r="H259" s="483"/>
      <c r="I259" s="483"/>
      <c r="J259" s="483"/>
      <c r="K259" s="483"/>
      <c r="L259" s="484"/>
      <c r="M259" s="259"/>
      <c r="N259" s="232"/>
    </row>
    <row r="260" spans="1:14" s="119" customFormat="1" ht="10.050000000000001" customHeight="1" thickBot="1" x14ac:dyDescent="0.55000000000000004">
      <c r="A260" s="12"/>
      <c r="B260" s="7"/>
      <c r="C260" s="7"/>
      <c r="D260" s="7"/>
      <c r="E260" s="7"/>
      <c r="F260" s="7"/>
      <c r="G260" s="7"/>
      <c r="H260" s="7"/>
      <c r="I260" s="7"/>
      <c r="J260" s="7"/>
      <c r="K260" s="7"/>
      <c r="L260" s="7"/>
      <c r="M260" s="259"/>
      <c r="N260" s="232"/>
    </row>
    <row r="261" spans="1:14" s="119" customFormat="1" ht="30" customHeight="1" x14ac:dyDescent="0.5">
      <c r="A261" s="488" t="s">
        <v>490</v>
      </c>
      <c r="B261" s="489"/>
      <c r="C261" s="489"/>
      <c r="D261" s="489"/>
      <c r="E261" s="489"/>
      <c r="F261" s="489"/>
      <c r="G261" s="489"/>
      <c r="H261" s="489"/>
      <c r="I261" s="489"/>
      <c r="J261" s="489"/>
      <c r="K261" s="489"/>
      <c r="L261" s="490"/>
      <c r="M261" s="259"/>
      <c r="N261" s="232"/>
    </row>
    <row r="262" spans="1:14" s="119" customFormat="1" ht="5" customHeight="1" thickBot="1" x14ac:dyDescent="0.55000000000000004">
      <c r="A262" s="206"/>
      <c r="B262" s="8"/>
      <c r="C262" s="8"/>
      <c r="D262" s="8"/>
      <c r="E262" s="8"/>
      <c r="F262" s="8"/>
      <c r="G262" s="8"/>
      <c r="H262" s="8"/>
      <c r="I262" s="8"/>
      <c r="J262" s="8"/>
      <c r="K262" s="8"/>
      <c r="L262" s="207"/>
      <c r="M262" s="259"/>
      <c r="N262" s="232"/>
    </row>
    <row r="263" spans="1:14" s="118" customFormat="1" ht="30" customHeight="1" thickBot="1" x14ac:dyDescent="0.55000000000000004">
      <c r="A263" s="485" t="s">
        <v>633</v>
      </c>
      <c r="B263" s="486"/>
      <c r="C263" s="486"/>
      <c r="D263" s="486"/>
      <c r="E263" s="486"/>
      <c r="F263" s="486"/>
      <c r="G263" s="486"/>
      <c r="H263" s="486"/>
      <c r="I263" s="486"/>
      <c r="J263" s="486"/>
      <c r="K263" s="486"/>
      <c r="L263" s="487"/>
      <c r="M263" s="259"/>
      <c r="N263" s="232"/>
    </row>
    <row r="264" spans="1:14" s="119" customFormat="1" ht="5" customHeight="1" x14ac:dyDescent="0.5">
      <c r="A264" s="206"/>
      <c r="B264" s="8"/>
      <c r="C264" s="8"/>
      <c r="D264" s="8"/>
      <c r="E264" s="8"/>
      <c r="F264" s="8"/>
      <c r="G264" s="8"/>
      <c r="H264" s="8"/>
      <c r="I264" s="8"/>
      <c r="J264" s="8"/>
      <c r="K264" s="8"/>
      <c r="L264" s="207"/>
      <c r="M264" s="259"/>
      <c r="N264" s="232"/>
    </row>
    <row r="265" spans="1:14" s="119" customFormat="1" ht="45" customHeight="1" x14ac:dyDescent="0.5">
      <c r="A265" s="423"/>
      <c r="B265" s="424"/>
      <c r="C265" s="268" t="s">
        <v>559</v>
      </c>
      <c r="D265" s="268" t="s">
        <v>560</v>
      </c>
      <c r="E265" s="268" t="s">
        <v>561</v>
      </c>
      <c r="F265" s="268" t="s">
        <v>113</v>
      </c>
      <c r="G265" s="268" t="s">
        <v>562</v>
      </c>
      <c r="H265" s="268" t="s">
        <v>563</v>
      </c>
      <c r="I265" s="268" t="s">
        <v>564</v>
      </c>
      <c r="J265" s="268" t="s">
        <v>565</v>
      </c>
      <c r="K265" s="268" t="s">
        <v>566</v>
      </c>
      <c r="L265" s="210" t="s">
        <v>470</v>
      </c>
      <c r="M265" s="259"/>
      <c r="N265" s="232"/>
    </row>
    <row r="266" spans="1:14" s="119" customFormat="1" ht="105" customHeight="1" x14ac:dyDescent="0.5">
      <c r="A266" s="493" t="s">
        <v>650</v>
      </c>
      <c r="B266" s="494"/>
      <c r="C266" s="252">
        <f>'4a. Section 4'!P50</f>
        <v>0</v>
      </c>
      <c r="D266" s="252">
        <f>'4a. Section 4'!Q50</f>
        <v>0</v>
      </c>
      <c r="E266" s="252">
        <f>'4a. Section 4'!R50</f>
        <v>0</v>
      </c>
      <c r="F266" s="252">
        <f>'4a. Section 4'!S50</f>
        <v>0</v>
      </c>
      <c r="G266" s="252"/>
      <c r="H266" s="252"/>
      <c r="I266" s="252"/>
      <c r="J266" s="252"/>
      <c r="K266" s="252"/>
      <c r="L266" s="254">
        <f>'4a. Section 4'!Y50</f>
        <v>0</v>
      </c>
      <c r="M266" s="259"/>
      <c r="N266" s="232"/>
    </row>
    <row r="267" spans="1:14" s="119" customFormat="1" ht="270" customHeight="1" x14ac:dyDescent="0.5">
      <c r="A267" s="206"/>
      <c r="B267" s="8"/>
      <c r="C267" s="8"/>
      <c r="D267" s="8"/>
      <c r="E267" s="8"/>
      <c r="F267" s="8"/>
      <c r="G267" s="8"/>
      <c r="H267" s="8"/>
      <c r="I267" s="8"/>
      <c r="J267" s="8"/>
      <c r="K267" s="8"/>
      <c r="L267" s="207"/>
      <c r="M267" s="259"/>
      <c r="N267" s="232"/>
    </row>
    <row r="268" spans="1:14" s="119" customFormat="1" ht="20" customHeight="1" x14ac:dyDescent="0.5">
      <c r="A268" s="412" t="s">
        <v>643</v>
      </c>
      <c r="B268" s="413"/>
      <c r="C268" s="413"/>
      <c r="D268" s="413"/>
      <c r="E268" s="413"/>
      <c r="F268" s="413"/>
      <c r="G268" s="413"/>
      <c r="H268" s="413"/>
      <c r="I268" s="413"/>
      <c r="J268" s="413"/>
      <c r="K268" s="413"/>
      <c r="L268" s="414"/>
      <c r="M268" s="260"/>
      <c r="N268" s="232"/>
    </row>
    <row r="269" spans="1:14" s="119" customFormat="1" ht="20" customHeight="1" x14ac:dyDescent="0.5">
      <c r="A269" s="225"/>
      <c r="B269" s="376" t="s">
        <v>644</v>
      </c>
      <c r="C269" s="376"/>
      <c r="D269" s="376"/>
      <c r="E269" s="376"/>
      <c r="F269" s="376"/>
      <c r="G269" s="376"/>
      <c r="H269" s="376"/>
      <c r="I269" s="376"/>
      <c r="J269" s="376"/>
      <c r="K269" s="376"/>
      <c r="L269" s="418"/>
      <c r="M269" s="259"/>
      <c r="N269" s="232"/>
    </row>
    <row r="270" spans="1:14" s="119" customFormat="1" ht="180" customHeight="1" x14ac:dyDescent="0.5">
      <c r="A270" s="226"/>
      <c r="B270" s="477" t="str">
        <f>'4a. Section 4'!O54</f>
        <v>*Veuillez ajouter vos commentaires ici*</v>
      </c>
      <c r="C270" s="478"/>
      <c r="D270" s="478"/>
      <c r="E270" s="478"/>
      <c r="F270" s="478"/>
      <c r="G270" s="478"/>
      <c r="H270" s="478"/>
      <c r="I270" s="478"/>
      <c r="J270" s="478"/>
      <c r="K270" s="478"/>
      <c r="L270" s="479"/>
      <c r="M270" s="259"/>
      <c r="N270" s="232"/>
    </row>
    <row r="271" spans="1:14" s="119" customFormat="1" ht="30" customHeight="1" x14ac:dyDescent="0.5">
      <c r="A271" s="227"/>
      <c r="B271" s="376" t="s">
        <v>646</v>
      </c>
      <c r="C271" s="376"/>
      <c r="D271" s="376"/>
      <c r="E271" s="376"/>
      <c r="F271" s="376"/>
      <c r="G271" s="376"/>
      <c r="H271" s="376"/>
      <c r="I271" s="376"/>
      <c r="J271" s="376"/>
      <c r="K271" s="480" t="str">
        <f>'4a. Section 4'!X55</f>
        <v>Choisissez-en un</v>
      </c>
      <c r="L271" s="481"/>
      <c r="M271" s="259"/>
      <c r="N271" s="232"/>
    </row>
    <row r="272" spans="1:14" s="119" customFormat="1" ht="30" customHeight="1" x14ac:dyDescent="0.5">
      <c r="A272" s="227"/>
      <c r="B272" s="376" t="s">
        <v>645</v>
      </c>
      <c r="C272" s="376"/>
      <c r="D272" s="376"/>
      <c r="E272" s="376"/>
      <c r="F272" s="376"/>
      <c r="G272" s="376"/>
      <c r="H272" s="376"/>
      <c r="I272" s="376"/>
      <c r="J272" s="376"/>
      <c r="K272" s="480" t="str">
        <f>'4a. Section 4'!X56</f>
        <v>Choisissez-en un</v>
      </c>
      <c r="L272" s="481"/>
      <c r="M272" s="259"/>
      <c r="N272" s="232"/>
    </row>
    <row r="273" spans="1:14" s="119" customFormat="1" ht="20" customHeight="1" x14ac:dyDescent="0.5">
      <c r="A273" s="227"/>
      <c r="B273" s="376" t="s">
        <v>647</v>
      </c>
      <c r="C273" s="376"/>
      <c r="D273" s="376"/>
      <c r="E273" s="376"/>
      <c r="F273" s="376"/>
      <c r="G273" s="376"/>
      <c r="H273" s="376"/>
      <c r="I273" s="376"/>
      <c r="J273" s="376"/>
      <c r="K273" s="376"/>
      <c r="L273" s="418"/>
      <c r="M273" s="259"/>
      <c r="N273" s="232"/>
    </row>
    <row r="274" spans="1:14" s="119" customFormat="1" ht="180" customHeight="1" thickBot="1" x14ac:dyDescent="0.55000000000000004">
      <c r="A274" s="228"/>
      <c r="B274" s="482" t="str">
        <f>'4a. Section 4'!O58</f>
        <v>*Veuillez ajouter vos commentaires ici*</v>
      </c>
      <c r="C274" s="483"/>
      <c r="D274" s="483"/>
      <c r="E274" s="483"/>
      <c r="F274" s="483"/>
      <c r="G274" s="483"/>
      <c r="H274" s="483"/>
      <c r="I274" s="483"/>
      <c r="J274" s="483"/>
      <c r="K274" s="483"/>
      <c r="L274" s="484"/>
      <c r="M274" s="259"/>
      <c r="N274" s="232"/>
    </row>
    <row r="275" spans="1:14" s="119" customFormat="1" ht="10.050000000000001" customHeight="1" thickBot="1" x14ac:dyDescent="0.55000000000000004">
      <c r="A275" s="12"/>
      <c r="B275" s="7"/>
      <c r="C275" s="7"/>
      <c r="D275" s="7"/>
      <c r="E275" s="7"/>
      <c r="F275" s="7"/>
      <c r="G275" s="7"/>
      <c r="H275" s="7"/>
      <c r="I275" s="7"/>
      <c r="J275" s="7"/>
      <c r="K275" s="7"/>
      <c r="L275" s="7"/>
      <c r="M275" s="259"/>
      <c r="N275" s="232"/>
    </row>
    <row r="276" spans="1:14" s="119" customFormat="1" ht="30" customHeight="1" x14ac:dyDescent="0.5">
      <c r="A276" s="488" t="s">
        <v>499</v>
      </c>
      <c r="B276" s="489"/>
      <c r="C276" s="489"/>
      <c r="D276" s="489"/>
      <c r="E276" s="489"/>
      <c r="F276" s="489"/>
      <c r="G276" s="489"/>
      <c r="H276" s="489"/>
      <c r="I276" s="489"/>
      <c r="J276" s="489"/>
      <c r="K276" s="489"/>
      <c r="L276" s="490"/>
      <c r="M276" s="259"/>
      <c r="N276" s="232"/>
    </row>
    <row r="277" spans="1:14" s="119" customFormat="1" ht="5" customHeight="1" thickBot="1" x14ac:dyDescent="0.55000000000000004">
      <c r="A277" s="206"/>
      <c r="B277" s="8"/>
      <c r="C277" s="8"/>
      <c r="D277" s="8"/>
      <c r="E277" s="8"/>
      <c r="F277" s="8"/>
      <c r="G277" s="8"/>
      <c r="H277" s="8"/>
      <c r="I277" s="8"/>
      <c r="J277" s="8"/>
      <c r="K277" s="8"/>
      <c r="L277" s="207"/>
      <c r="M277" s="259"/>
      <c r="N277" s="232"/>
    </row>
    <row r="278" spans="1:14" s="118" customFormat="1" ht="30" customHeight="1" thickBot="1" x14ac:dyDescent="0.55000000000000004">
      <c r="A278" s="485" t="s">
        <v>634</v>
      </c>
      <c r="B278" s="486"/>
      <c r="C278" s="486"/>
      <c r="D278" s="486"/>
      <c r="E278" s="486"/>
      <c r="F278" s="486"/>
      <c r="G278" s="486"/>
      <c r="H278" s="486"/>
      <c r="I278" s="486"/>
      <c r="J278" s="486"/>
      <c r="K278" s="486"/>
      <c r="L278" s="487"/>
      <c r="M278" s="259"/>
      <c r="N278" s="232"/>
    </row>
    <row r="279" spans="1:14" s="119" customFormat="1" ht="5" customHeight="1" x14ac:dyDescent="0.5">
      <c r="A279" s="206"/>
      <c r="B279" s="8"/>
      <c r="C279" s="8"/>
      <c r="D279" s="8"/>
      <c r="E279" s="8"/>
      <c r="F279" s="8"/>
      <c r="G279" s="8"/>
      <c r="H279" s="8"/>
      <c r="I279" s="8"/>
      <c r="J279" s="8"/>
      <c r="K279" s="8"/>
      <c r="L279" s="207"/>
      <c r="M279" s="259"/>
      <c r="N279" s="232"/>
    </row>
    <row r="280" spans="1:14" s="119" customFormat="1" ht="45" customHeight="1" x14ac:dyDescent="0.5">
      <c r="A280" s="423"/>
      <c r="B280" s="424"/>
      <c r="C280" s="268" t="s">
        <v>559</v>
      </c>
      <c r="D280" s="268" t="s">
        <v>560</v>
      </c>
      <c r="E280" s="268" t="s">
        <v>561</v>
      </c>
      <c r="F280" s="268" t="s">
        <v>113</v>
      </c>
      <c r="G280" s="268" t="s">
        <v>562</v>
      </c>
      <c r="H280" s="268" t="s">
        <v>563</v>
      </c>
      <c r="I280" s="268" t="s">
        <v>564</v>
      </c>
      <c r="J280" s="268" t="s">
        <v>565</v>
      </c>
      <c r="K280" s="268" t="s">
        <v>566</v>
      </c>
      <c r="L280" s="208" t="s">
        <v>470</v>
      </c>
      <c r="M280" s="259"/>
      <c r="N280" s="232"/>
    </row>
    <row r="281" spans="1:14" s="119" customFormat="1" ht="90" customHeight="1" x14ac:dyDescent="0.5">
      <c r="A281" s="491" t="s">
        <v>651</v>
      </c>
      <c r="B281" s="492"/>
      <c r="C281" s="252">
        <f>'4a. Section 4'!P64</f>
        <v>0</v>
      </c>
      <c r="D281" s="252">
        <f>'4a. Section 4'!Q64</f>
        <v>0</v>
      </c>
      <c r="E281" s="252">
        <f>'4a. Section 4'!R64</f>
        <v>0</v>
      </c>
      <c r="F281" s="252">
        <f>'4a. Section 4'!S64</f>
        <v>0</v>
      </c>
      <c r="G281" s="252"/>
      <c r="H281" s="252"/>
      <c r="I281" s="252"/>
      <c r="J281" s="252"/>
      <c r="K281" s="252"/>
      <c r="L281" s="254">
        <f>'4a. Section 4'!Y64</f>
        <v>0</v>
      </c>
      <c r="M281" s="259"/>
      <c r="N281" s="232"/>
    </row>
    <row r="282" spans="1:14" s="119" customFormat="1" ht="270" customHeight="1" x14ac:dyDescent="0.5">
      <c r="A282" s="206"/>
      <c r="B282" s="8"/>
      <c r="C282" s="8"/>
      <c r="D282" s="8"/>
      <c r="E282" s="8"/>
      <c r="F282" s="8"/>
      <c r="G282" s="8"/>
      <c r="H282" s="8"/>
      <c r="I282" s="8"/>
      <c r="J282" s="8"/>
      <c r="K282" s="8"/>
      <c r="L282" s="207"/>
      <c r="M282" s="259"/>
      <c r="N282" s="232"/>
    </row>
    <row r="283" spans="1:14" s="119" customFormat="1" ht="20" customHeight="1" x14ac:dyDescent="0.5">
      <c r="A283" s="225"/>
      <c r="B283" s="376" t="s">
        <v>644</v>
      </c>
      <c r="C283" s="376"/>
      <c r="D283" s="376"/>
      <c r="E283" s="376"/>
      <c r="F283" s="376"/>
      <c r="G283" s="376"/>
      <c r="H283" s="376"/>
      <c r="I283" s="376"/>
      <c r="J283" s="376"/>
      <c r="K283" s="376"/>
      <c r="L283" s="418"/>
      <c r="M283" s="259"/>
      <c r="N283" s="232"/>
    </row>
    <row r="284" spans="1:14" s="119" customFormat="1" ht="180" customHeight="1" x14ac:dyDescent="0.5">
      <c r="A284" s="226"/>
      <c r="B284" s="477" t="str">
        <f>'4a. Section 4'!O70</f>
        <v>*Veuillez ajouter vos commentaires ici*</v>
      </c>
      <c r="C284" s="478"/>
      <c r="D284" s="478"/>
      <c r="E284" s="478"/>
      <c r="F284" s="478"/>
      <c r="G284" s="478"/>
      <c r="H284" s="478"/>
      <c r="I284" s="478"/>
      <c r="J284" s="478"/>
      <c r="K284" s="478"/>
      <c r="L284" s="479"/>
      <c r="M284" s="259"/>
      <c r="N284" s="232"/>
    </row>
    <row r="285" spans="1:14" s="119" customFormat="1" ht="30" customHeight="1" x14ac:dyDescent="0.5">
      <c r="A285" s="227"/>
      <c r="B285" s="376" t="s">
        <v>646</v>
      </c>
      <c r="C285" s="376"/>
      <c r="D285" s="376"/>
      <c r="E285" s="376"/>
      <c r="F285" s="376"/>
      <c r="G285" s="376"/>
      <c r="H285" s="376"/>
      <c r="I285" s="376"/>
      <c r="J285" s="376"/>
      <c r="K285" s="480" t="str">
        <f>'4a. Section 4'!X71</f>
        <v>Choisissez-en un</v>
      </c>
      <c r="L285" s="481"/>
      <c r="M285" s="259"/>
      <c r="N285" s="232"/>
    </row>
    <row r="286" spans="1:14" s="119" customFormat="1" ht="30" customHeight="1" x14ac:dyDescent="0.5">
      <c r="A286" s="227"/>
      <c r="B286" s="376" t="s">
        <v>645</v>
      </c>
      <c r="C286" s="376"/>
      <c r="D286" s="376"/>
      <c r="E286" s="376"/>
      <c r="F286" s="376"/>
      <c r="G286" s="376"/>
      <c r="H286" s="376"/>
      <c r="I286" s="376"/>
      <c r="J286" s="376"/>
      <c r="K286" s="480" t="str">
        <f>'4a. Section 4'!X72</f>
        <v>Choisissez-en un</v>
      </c>
      <c r="L286" s="481"/>
      <c r="M286" s="259"/>
      <c r="N286" s="232"/>
    </row>
    <row r="287" spans="1:14" s="119" customFormat="1" ht="20" customHeight="1" x14ac:dyDescent="0.5">
      <c r="A287" s="227"/>
      <c r="B287" s="376" t="s">
        <v>647</v>
      </c>
      <c r="C287" s="376"/>
      <c r="D287" s="376"/>
      <c r="E287" s="376"/>
      <c r="F287" s="376"/>
      <c r="G287" s="376"/>
      <c r="H287" s="376"/>
      <c r="I287" s="376"/>
      <c r="J287" s="376"/>
      <c r="K287" s="376"/>
      <c r="L287" s="418"/>
      <c r="M287" s="259"/>
      <c r="N287" s="232"/>
    </row>
    <row r="288" spans="1:14" s="119" customFormat="1" ht="180" customHeight="1" thickBot="1" x14ac:dyDescent="0.55000000000000004">
      <c r="A288" s="228"/>
      <c r="B288" s="482" t="str">
        <f>'4a. Section 4'!O74</f>
        <v>*Veuillez ajouter vos commentaires ici*</v>
      </c>
      <c r="C288" s="483"/>
      <c r="D288" s="483"/>
      <c r="E288" s="483"/>
      <c r="F288" s="483"/>
      <c r="G288" s="483"/>
      <c r="H288" s="483"/>
      <c r="I288" s="483"/>
      <c r="J288" s="483"/>
      <c r="K288" s="483"/>
      <c r="L288" s="484"/>
      <c r="M288" s="259"/>
      <c r="N288" s="232"/>
    </row>
    <row r="289" s="10" customFormat="1" ht="45" customHeight="1" x14ac:dyDescent="0.45"/>
  </sheetData>
  <sheetProtection algorithmName="SHA-256" hashValue="F102gn6cofB1EDNyxRY6aHtizVxZHLD9ZV2yFKiCYsM=" saltValue="IpumkLSZZKCNK/LB7KSqDQ==" spinCount="100000" sheet="1" formatRows="0"/>
  <mergeCells count="281">
    <mergeCell ref="J133:L133"/>
    <mergeCell ref="A128:L128"/>
    <mergeCell ref="B129:L130"/>
    <mergeCell ref="J118:L118"/>
    <mergeCell ref="A118:I118"/>
    <mergeCell ref="B119:L119"/>
    <mergeCell ref="B120:L121"/>
    <mergeCell ref="J122:L122"/>
    <mergeCell ref="J123:L123"/>
    <mergeCell ref="J124:L124"/>
    <mergeCell ref="A122:I122"/>
    <mergeCell ref="A123:I123"/>
    <mergeCell ref="A124:I124"/>
    <mergeCell ref="A4:L4"/>
    <mergeCell ref="A62:L62"/>
    <mergeCell ref="A63:L63"/>
    <mergeCell ref="A84:L84"/>
    <mergeCell ref="A85:L85"/>
    <mergeCell ref="A86:L91"/>
    <mergeCell ref="A117:L117"/>
    <mergeCell ref="J113:K113"/>
    <mergeCell ref="G114:H114"/>
    <mergeCell ref="G113:H113"/>
    <mergeCell ref="J114:K114"/>
    <mergeCell ref="A112:E112"/>
    <mergeCell ref="A113:D113"/>
    <mergeCell ref="A114:D114"/>
    <mergeCell ref="G112:L112"/>
    <mergeCell ref="G98:L98"/>
    <mergeCell ref="A94:E94"/>
    <mergeCell ref="A61:L61"/>
    <mergeCell ref="E51:F51"/>
    <mergeCell ref="A53:L53"/>
    <mergeCell ref="A54:L54"/>
    <mergeCell ref="A55:L60"/>
    <mergeCell ref="B103:L104"/>
    <mergeCell ref="K105:L105"/>
    <mergeCell ref="A187:B187"/>
    <mergeCell ref="A185:L185"/>
    <mergeCell ref="B180:L180"/>
    <mergeCell ref="B181:L181"/>
    <mergeCell ref="A183:L183"/>
    <mergeCell ref="A173:B173"/>
    <mergeCell ref="B176:L176"/>
    <mergeCell ref="B177:L177"/>
    <mergeCell ref="B178:J178"/>
    <mergeCell ref="K178:L178"/>
    <mergeCell ref="B179:J179"/>
    <mergeCell ref="K179:L179"/>
    <mergeCell ref="A172:B172"/>
    <mergeCell ref="A168:L168"/>
    <mergeCell ref="A160:L160"/>
    <mergeCell ref="A157:B157"/>
    <mergeCell ref="A175:L175"/>
    <mergeCell ref="A138:L138"/>
    <mergeCell ref="E50:F50"/>
    <mergeCell ref="A68:L68"/>
    <mergeCell ref="A69:C69"/>
    <mergeCell ref="D69:F69"/>
    <mergeCell ref="G69:I69"/>
    <mergeCell ref="G70:I70"/>
    <mergeCell ref="J69:L69"/>
    <mergeCell ref="A70:C74"/>
    <mergeCell ref="D70:F70"/>
    <mergeCell ref="D71:F71"/>
    <mergeCell ref="D72:F72"/>
    <mergeCell ref="D73:F73"/>
    <mergeCell ref="D74:F74"/>
    <mergeCell ref="G71:I71"/>
    <mergeCell ref="G72:I72"/>
    <mergeCell ref="G73:I73"/>
    <mergeCell ref="B105:J105"/>
    <mergeCell ref="A109:G109"/>
    <mergeCell ref="E45:F45"/>
    <mergeCell ref="E46:F46"/>
    <mergeCell ref="G45:H45"/>
    <mergeCell ref="G46:H46"/>
    <mergeCell ref="C46:D46"/>
    <mergeCell ref="A153:L153"/>
    <mergeCell ref="A145:L145"/>
    <mergeCell ref="G115:H115"/>
    <mergeCell ref="A115:D115"/>
    <mergeCell ref="A135:L135"/>
    <mergeCell ref="A136:L136"/>
    <mergeCell ref="A143:B143"/>
    <mergeCell ref="B149:J149"/>
    <mergeCell ref="K149:L149"/>
    <mergeCell ref="J108:L108"/>
    <mergeCell ref="A92:L92"/>
    <mergeCell ref="A107:L107"/>
    <mergeCell ref="K109:L109"/>
    <mergeCell ref="K110:L110"/>
    <mergeCell ref="A93:L93"/>
    <mergeCell ref="B99:L99"/>
    <mergeCell ref="B100:L101"/>
    <mergeCell ref="B102:L102"/>
    <mergeCell ref="G82:I82"/>
    <mergeCell ref="A1:L1"/>
    <mergeCell ref="A2:L2"/>
    <mergeCell ref="A3:L3"/>
    <mergeCell ref="A41:L41"/>
    <mergeCell ref="A42:L42"/>
    <mergeCell ref="C45:D45"/>
    <mergeCell ref="A43:L43"/>
    <mergeCell ref="A6:L6"/>
    <mergeCell ref="K8:L8"/>
    <mergeCell ref="A8:J8"/>
    <mergeCell ref="A9:L9"/>
    <mergeCell ref="A10:L15"/>
    <mergeCell ref="K16:L16"/>
    <mergeCell ref="A16:J16"/>
    <mergeCell ref="A26:L31"/>
    <mergeCell ref="K32:L32"/>
    <mergeCell ref="K33:L33"/>
    <mergeCell ref="A32:J32"/>
    <mergeCell ref="A33:J33"/>
    <mergeCell ref="A34:L34"/>
    <mergeCell ref="A35:L40"/>
    <mergeCell ref="A17:L17"/>
    <mergeCell ref="A18:L23"/>
    <mergeCell ref="A24:J24"/>
    <mergeCell ref="A7:I7"/>
    <mergeCell ref="J7:L7"/>
    <mergeCell ref="H65:J65"/>
    <mergeCell ref="E65:G65"/>
    <mergeCell ref="B65:D65"/>
    <mergeCell ref="B66:D66"/>
    <mergeCell ref="E66:G66"/>
    <mergeCell ref="H66:J66"/>
    <mergeCell ref="A198:L198"/>
    <mergeCell ref="K24:L24"/>
    <mergeCell ref="A25:L25"/>
    <mergeCell ref="I45:J45"/>
    <mergeCell ref="I46:J46"/>
    <mergeCell ref="A48:L48"/>
    <mergeCell ref="A50:B50"/>
    <mergeCell ref="A51:B51"/>
    <mergeCell ref="G50:H50"/>
    <mergeCell ref="G51:H51"/>
    <mergeCell ref="I50:J50"/>
    <mergeCell ref="I51:J51"/>
    <mergeCell ref="K50:L50"/>
    <mergeCell ref="K51:L51"/>
    <mergeCell ref="C50:D50"/>
    <mergeCell ref="C51:D51"/>
    <mergeCell ref="G74:I74"/>
    <mergeCell ref="J70:L74"/>
    <mergeCell ref="B150:L150"/>
    <mergeCell ref="B151:L151"/>
    <mergeCell ref="B146:L146"/>
    <mergeCell ref="B147:L147"/>
    <mergeCell ref="B148:J148"/>
    <mergeCell ref="K148:L148"/>
    <mergeCell ref="A142:B142"/>
    <mergeCell ref="A140:L140"/>
    <mergeCell ref="A76:L76"/>
    <mergeCell ref="A77:C77"/>
    <mergeCell ref="D77:F77"/>
    <mergeCell ref="G77:I77"/>
    <mergeCell ref="J77:L77"/>
    <mergeCell ref="A78:C82"/>
    <mergeCell ref="D78:F78"/>
    <mergeCell ref="G78:I78"/>
    <mergeCell ref="J78:L82"/>
    <mergeCell ref="D79:F79"/>
    <mergeCell ref="G79:I79"/>
    <mergeCell ref="D80:F80"/>
    <mergeCell ref="G80:I80"/>
    <mergeCell ref="D81:F81"/>
    <mergeCell ref="G81:I81"/>
    <mergeCell ref="D82:F82"/>
    <mergeCell ref="A170:L170"/>
    <mergeCell ref="B165:L165"/>
    <mergeCell ref="B166:L166"/>
    <mergeCell ref="A158:B158"/>
    <mergeCell ref="B161:L161"/>
    <mergeCell ref="B162:L162"/>
    <mergeCell ref="B163:J163"/>
    <mergeCell ref="K163:L163"/>
    <mergeCell ref="A155:L155"/>
    <mergeCell ref="B164:J164"/>
    <mergeCell ref="K164:L164"/>
    <mergeCell ref="A110:G110"/>
    <mergeCell ref="A108:H108"/>
    <mergeCell ref="G94:L94"/>
    <mergeCell ref="G95:L95"/>
    <mergeCell ref="G96:L96"/>
    <mergeCell ref="G97:L97"/>
    <mergeCell ref="A132:L132"/>
    <mergeCell ref="A126:L126"/>
    <mergeCell ref="A127:I127"/>
    <mergeCell ref="J127:L127"/>
    <mergeCell ref="A133:I133"/>
    <mergeCell ref="A202:B202"/>
    <mergeCell ref="A203:B203"/>
    <mergeCell ref="A205:L205"/>
    <mergeCell ref="A200:L200"/>
    <mergeCell ref="B194:J194"/>
    <mergeCell ref="K194:L194"/>
    <mergeCell ref="B195:L195"/>
    <mergeCell ref="B196:L196"/>
    <mergeCell ref="A188:B188"/>
    <mergeCell ref="A190:L190"/>
    <mergeCell ref="B191:L191"/>
    <mergeCell ref="B192:L192"/>
    <mergeCell ref="B193:J193"/>
    <mergeCell ref="K193:L193"/>
    <mergeCell ref="A278:L278"/>
    <mergeCell ref="B210:L210"/>
    <mergeCell ref="B211:L211"/>
    <mergeCell ref="A216:L216"/>
    <mergeCell ref="A220:B220"/>
    <mergeCell ref="A221:B221"/>
    <mergeCell ref="A223:L223"/>
    <mergeCell ref="B206:L206"/>
    <mergeCell ref="B207:L207"/>
    <mergeCell ref="B208:J208"/>
    <mergeCell ref="K208:L208"/>
    <mergeCell ref="B209:J209"/>
    <mergeCell ref="K209:L209"/>
    <mergeCell ref="A213:L213"/>
    <mergeCell ref="A214:L214"/>
    <mergeCell ref="B224:L224"/>
    <mergeCell ref="B225:L225"/>
    <mergeCell ref="B226:J226"/>
    <mergeCell ref="K226:L226"/>
    <mergeCell ref="B227:J227"/>
    <mergeCell ref="K227:L227"/>
    <mergeCell ref="B228:L228"/>
    <mergeCell ref="B229:L229"/>
    <mergeCell ref="A231:L231"/>
    <mergeCell ref="B243:L243"/>
    <mergeCell ref="B244:L244"/>
    <mergeCell ref="A246:L246"/>
    <mergeCell ref="A250:B250"/>
    <mergeCell ref="A251:B251"/>
    <mergeCell ref="A253:L253"/>
    <mergeCell ref="B254:L254"/>
    <mergeCell ref="B255:L255"/>
    <mergeCell ref="A235:B235"/>
    <mergeCell ref="A236:B236"/>
    <mergeCell ref="A238:L238"/>
    <mergeCell ref="B239:L239"/>
    <mergeCell ref="B240:L240"/>
    <mergeCell ref="B241:J241"/>
    <mergeCell ref="K241:L241"/>
    <mergeCell ref="B242:J242"/>
    <mergeCell ref="K242:L242"/>
    <mergeCell ref="B273:L273"/>
    <mergeCell ref="B256:J256"/>
    <mergeCell ref="K256:L256"/>
    <mergeCell ref="B257:J257"/>
    <mergeCell ref="K257:L257"/>
    <mergeCell ref="B258:L258"/>
    <mergeCell ref="B259:L259"/>
    <mergeCell ref="A261:L261"/>
    <mergeCell ref="A265:B265"/>
    <mergeCell ref="B283:L283"/>
    <mergeCell ref="B284:L284"/>
    <mergeCell ref="B285:J285"/>
    <mergeCell ref="K285:L285"/>
    <mergeCell ref="B286:J286"/>
    <mergeCell ref="K286:L286"/>
    <mergeCell ref="B287:L287"/>
    <mergeCell ref="B288:L288"/>
    <mergeCell ref="A218:L218"/>
    <mergeCell ref="A233:L233"/>
    <mergeCell ref="A248:L248"/>
    <mergeCell ref="A263:L263"/>
    <mergeCell ref="B274:L274"/>
    <mergeCell ref="A276:L276"/>
    <mergeCell ref="A280:B280"/>
    <mergeCell ref="A281:B281"/>
    <mergeCell ref="A266:B266"/>
    <mergeCell ref="A268:L268"/>
    <mergeCell ref="B269:L269"/>
    <mergeCell ref="B270:L270"/>
    <mergeCell ref="B271:J271"/>
    <mergeCell ref="K271:L271"/>
    <mergeCell ref="B272:J272"/>
    <mergeCell ref="K272:L272"/>
  </mergeCells>
  <conditionalFormatting sqref="A33:L40">
    <cfRule type="expression" dxfId="375" priority="334">
      <formula>$K$32="Non"</formula>
    </cfRule>
  </conditionalFormatting>
  <conditionalFormatting sqref="A34:L40">
    <cfRule type="expression" dxfId="374" priority="4">
      <formula>$K$33="Oui"</formula>
    </cfRule>
  </conditionalFormatting>
  <conditionalFormatting sqref="A32:L40">
    <cfRule type="expression" dxfId="373" priority="331">
      <formula>$J$7="Ne s’applique pas – la communauté n'est pas une CD"</formula>
    </cfRule>
    <cfRule type="expression" dxfId="372" priority="332">
      <formula>$J$7="Non – seul le financement CD est disponible"</formula>
    </cfRule>
  </conditionalFormatting>
  <conditionalFormatting sqref="B119">
    <cfRule type="expression" dxfId="371" priority="326">
      <formula>$J$118="Autre (à définir)"</formula>
    </cfRule>
  </conditionalFormatting>
  <conditionalFormatting sqref="B120">
    <cfRule type="expression" dxfId="370" priority="325">
      <formula>$J$118="Autre (à définir)"</formula>
    </cfRule>
  </conditionalFormatting>
  <conditionalFormatting sqref="B149:L151">
    <cfRule type="expression" dxfId="369" priority="24">
      <formula>$K$148="Oui"</formula>
    </cfRule>
  </conditionalFormatting>
  <conditionalFormatting sqref="B150:L151">
    <cfRule type="expression" dxfId="368" priority="23">
      <formula>$K$149="Oui"</formula>
    </cfRule>
  </conditionalFormatting>
  <conditionalFormatting sqref="B164:L166">
    <cfRule type="expression" dxfId="367" priority="22">
      <formula>$K$163="Oui"</formula>
    </cfRule>
    <cfRule type="expression" dxfId="366" priority="21">
      <formula>$K$164="Oui"</formula>
    </cfRule>
  </conditionalFormatting>
  <conditionalFormatting sqref="B179:L181">
    <cfRule type="expression" dxfId="365" priority="20">
      <formula>$K$178="Oui"</formula>
    </cfRule>
  </conditionalFormatting>
  <conditionalFormatting sqref="B180:L181">
    <cfRule type="expression" dxfId="364" priority="19">
      <formula>$K$179="Oui"</formula>
    </cfRule>
  </conditionalFormatting>
  <conditionalFormatting sqref="B194:L196">
    <cfRule type="expression" dxfId="363" priority="18">
      <formula>$K$193="Oui"</formula>
    </cfRule>
  </conditionalFormatting>
  <conditionalFormatting sqref="B195:L196">
    <cfRule type="expression" dxfId="362" priority="17">
      <formula>$K$194="Oui"</formula>
    </cfRule>
  </conditionalFormatting>
  <conditionalFormatting sqref="B209:L211">
    <cfRule type="expression" dxfId="361" priority="16">
      <formula>$K$208="Oui"</formula>
    </cfRule>
  </conditionalFormatting>
  <conditionalFormatting sqref="B210:L211">
    <cfRule type="expression" dxfId="360" priority="15">
      <formula>$K$209="Oui"</formula>
    </cfRule>
  </conditionalFormatting>
  <conditionalFormatting sqref="B227:L229">
    <cfRule type="expression" dxfId="359" priority="14">
      <formula>$K$226="Oui"</formula>
    </cfRule>
  </conditionalFormatting>
  <conditionalFormatting sqref="B228:L229">
    <cfRule type="expression" dxfId="358" priority="13">
      <formula>$K$227="Oui"</formula>
    </cfRule>
  </conditionalFormatting>
  <conditionalFormatting sqref="B242:L244">
    <cfRule type="expression" dxfId="357" priority="12">
      <formula>$K$241="Oui"</formula>
    </cfRule>
  </conditionalFormatting>
  <conditionalFormatting sqref="B243:L244">
    <cfRule type="expression" dxfId="356" priority="11">
      <formula>$K$242="Oui"</formula>
    </cfRule>
  </conditionalFormatting>
  <conditionalFormatting sqref="B257:L259">
    <cfRule type="expression" dxfId="355" priority="10">
      <formula>$K$256="Oui"</formula>
    </cfRule>
  </conditionalFormatting>
  <conditionalFormatting sqref="B258:L259">
    <cfRule type="expression" dxfId="354" priority="9">
      <formula>$K$257="Oui"</formula>
    </cfRule>
  </conditionalFormatting>
  <conditionalFormatting sqref="B272:L274">
    <cfRule type="expression" dxfId="353" priority="8">
      <formula>$K$271="Oui"</formula>
    </cfRule>
  </conditionalFormatting>
  <conditionalFormatting sqref="B273:L274">
    <cfRule type="expression" dxfId="352" priority="7">
      <formula>$K$272="Oui"</formula>
    </cfRule>
  </conditionalFormatting>
  <conditionalFormatting sqref="B286:L288">
    <cfRule type="expression" dxfId="351" priority="6">
      <formula>$K$285="Oui"</formula>
    </cfRule>
  </conditionalFormatting>
  <conditionalFormatting sqref="B287:L288">
    <cfRule type="expression" dxfId="350" priority="5">
      <formula>$K$286="Oui"</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32" r:id="rId4" name="Check Box 4">
              <controlPr defaultSize="0" autoFill="0" autoLine="0" autoPict="0" altText="_x000a_">
                <anchor moveWithCells="1">
                  <from>
                    <xdr:col>5</xdr:col>
                    <xdr:colOff>419100</xdr:colOff>
                    <xdr:row>94</xdr:row>
                    <xdr:rowOff>61913</xdr:rowOff>
                  </from>
                  <to>
                    <xdr:col>5</xdr:col>
                    <xdr:colOff>604838</xdr:colOff>
                    <xdr:row>94</xdr:row>
                    <xdr:rowOff>209550</xdr:rowOff>
                  </to>
                </anchor>
              </controlPr>
            </control>
          </mc:Choice>
        </mc:AlternateContent>
        <mc:AlternateContent xmlns:mc="http://schemas.openxmlformats.org/markup-compatibility/2006">
          <mc:Choice Requires="x14">
            <control shapeId="22533" r:id="rId5" name="Check Box 5">
              <controlPr defaultSize="0" autoFill="0" autoLine="0" autoPict="0" altText="_x000a_">
                <anchor moveWithCells="1">
                  <from>
                    <xdr:col>5</xdr:col>
                    <xdr:colOff>423863</xdr:colOff>
                    <xdr:row>93</xdr:row>
                    <xdr:rowOff>9525</xdr:rowOff>
                  </from>
                  <to>
                    <xdr:col>6</xdr:col>
                    <xdr:colOff>19050</xdr:colOff>
                    <xdr:row>94</xdr:row>
                    <xdr:rowOff>9525</xdr:rowOff>
                  </to>
                </anchor>
              </controlPr>
            </control>
          </mc:Choice>
        </mc:AlternateContent>
        <mc:AlternateContent xmlns:mc="http://schemas.openxmlformats.org/markup-compatibility/2006">
          <mc:Choice Requires="x14">
            <control shapeId="22534" r:id="rId6" name="Check Box 6">
              <controlPr defaultSize="0" autoFill="0" autoLine="0" autoPict="0" altText="_x000a_">
                <anchor moveWithCells="1">
                  <from>
                    <xdr:col>5</xdr:col>
                    <xdr:colOff>409575</xdr:colOff>
                    <xdr:row>95</xdr:row>
                    <xdr:rowOff>0</xdr:rowOff>
                  </from>
                  <to>
                    <xdr:col>6</xdr:col>
                    <xdr:colOff>4763</xdr:colOff>
                    <xdr:row>96</xdr:row>
                    <xdr:rowOff>0</xdr:rowOff>
                  </to>
                </anchor>
              </controlPr>
            </control>
          </mc:Choice>
        </mc:AlternateContent>
        <mc:AlternateContent xmlns:mc="http://schemas.openxmlformats.org/markup-compatibility/2006">
          <mc:Choice Requires="x14">
            <control shapeId="22535" r:id="rId7" name="Check Box 7">
              <controlPr defaultSize="0" autoFill="0" autoLine="0" autoPict="0" altText="_x000a_">
                <anchor moveWithCells="1">
                  <from>
                    <xdr:col>5</xdr:col>
                    <xdr:colOff>409575</xdr:colOff>
                    <xdr:row>96</xdr:row>
                    <xdr:rowOff>4763</xdr:rowOff>
                  </from>
                  <to>
                    <xdr:col>6</xdr:col>
                    <xdr:colOff>4763</xdr:colOff>
                    <xdr:row>97</xdr:row>
                    <xdr:rowOff>4763</xdr:rowOff>
                  </to>
                </anchor>
              </controlPr>
            </control>
          </mc:Choice>
        </mc:AlternateContent>
        <mc:AlternateContent xmlns:mc="http://schemas.openxmlformats.org/markup-compatibility/2006">
          <mc:Choice Requires="x14">
            <control shapeId="22536" r:id="rId8" name="Check Box 8">
              <controlPr defaultSize="0" autoFill="0" autoLine="0" autoPict="0" altText="_x000a_">
                <anchor moveWithCells="1">
                  <from>
                    <xdr:col>5</xdr:col>
                    <xdr:colOff>419100</xdr:colOff>
                    <xdr:row>96</xdr:row>
                    <xdr:rowOff>247650</xdr:rowOff>
                  </from>
                  <to>
                    <xdr:col>6</xdr:col>
                    <xdr:colOff>4763</xdr:colOff>
                    <xdr:row>97</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35" id="{06988F7A-05BE-46A5-991F-64E95DFB597B}">
            <xm:f>'1. Section 1'!$K$25="Non – seul le financement CD est disponible"</xm:f>
            <x14:dxf>
              <font>
                <color theme="0" tint="-0.499984740745262"/>
              </font>
              <fill>
                <patternFill>
                  <bgColor theme="0" tint="-0.499984740745262"/>
                </patternFill>
              </fill>
            </x14:dxf>
          </x14:cfRule>
          <x14:cfRule type="expression" priority="336" id="{BE27CF03-6E4E-4DF2-B278-3F5327C74C2F}">
            <xm:f>'1. Section 1'!$K$25="Ne s’applique pas – la communauté n'est pas une CD"</xm:f>
            <x14:dxf>
              <font>
                <color theme="0" tint="-0.499984740745262"/>
              </font>
              <fill>
                <patternFill>
                  <bgColor theme="0" tint="-0.499984740745262"/>
                </patternFill>
              </fill>
            </x14:dxf>
          </x14:cfRule>
          <xm:sqref>A8:L15</xm:sqref>
        </x14:conditionalFormatting>
        <x14:conditionalFormatting xmlns:xm="http://schemas.microsoft.com/office/excel/2006/main">
          <x14:cfRule type="expression" priority="330" id="{4668D648-2FB5-4BE1-89EE-3D99EC27D773}">
            <xm:f>'Worksheet - Reference'!$B$7=FALSE</xm:f>
            <x14:dxf>
              <font>
                <color theme="0" tint="-0.499984740745262"/>
              </font>
              <fill>
                <patternFill>
                  <bgColor theme="0" tint="-0.499984740745262"/>
                </patternFill>
              </fill>
            </x14:dxf>
          </x14:cfRule>
          <xm:sqref>B99:L101</xm:sqref>
        </x14:conditionalFormatting>
        <x14:conditionalFormatting xmlns:xm="http://schemas.microsoft.com/office/excel/2006/main">
          <x14:cfRule type="expression" priority="329" id="{7EA070A7-9BAD-4A37-9973-9EEF4BFA83DD}">
            <xm:f>'Worksheet - Reference'!$B$5=FALSE</xm:f>
            <x14:dxf>
              <font>
                <color theme="0" tint="-0.499984740745262"/>
              </font>
              <fill>
                <patternFill>
                  <bgColor theme="0" tint="-0.499984740745262"/>
                </patternFill>
              </fill>
            </x14:dxf>
          </x14:cfRule>
          <xm:sqref>B102:L104</xm:sqref>
        </x14:conditionalFormatting>
        <x14:conditionalFormatting xmlns:xm="http://schemas.microsoft.com/office/excel/2006/main">
          <x14:cfRule type="expression" priority="328" id="{945DC66F-30EE-41B2-9C7F-923BB609406D}">
            <xm:f>OR('Worksheet - Reference'!$B$4=TRUE,'Worksheet - Reference'!$B$7=TRUE)</xm:f>
            <x14:dxf>
              <font>
                <color theme="1"/>
              </font>
              <fill>
                <patternFill>
                  <bgColor rgb="FFDACCEA"/>
                </patternFill>
              </fill>
            </x14:dxf>
          </x14:cfRule>
          <xm:sqref>K105</xm:sqref>
        </x14:conditionalFormatting>
        <x14:conditionalFormatting xmlns:xm="http://schemas.microsoft.com/office/excel/2006/main">
          <x14:cfRule type="expression" priority="327" id="{2B7B7250-B7C8-47D9-9480-81817364D136}">
            <xm:f>OR('Worksheet - Reference'!$B$4=TRUE,'Worksheet - Reference'!$B$7=TRUE)</xm:f>
            <x14:dxf>
              <font>
                <color auto="1"/>
              </font>
              <fill>
                <patternFill>
                  <bgColor rgb="FFE2EDDF"/>
                </patternFill>
              </fill>
            </x14:dxf>
          </x14:cfRule>
          <xm:sqref>B105</xm:sqref>
        </x14:conditionalFormatting>
        <x14:conditionalFormatting xmlns:xm="http://schemas.microsoft.com/office/excel/2006/main">
          <x14:cfRule type="expression" priority="324" id="{CD0A1CAA-EAA4-4EAE-B44C-19AD9F8FD1DD}">
            <xm:f>'Worksheet - Section 3 Step 4'!$G$3&gt;5</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A136:L136</xm:sqref>
        </x14:conditionalFormatting>
        <x14:conditionalFormatting xmlns:xm="http://schemas.microsoft.com/office/excel/2006/main">
          <x14:cfRule type="expression" priority="323" id="{87CA1B71-E08F-49B0-8590-809BD8378C40}">
            <xm:f>'Worksheet - Section 3 Step 4'!$P$3&gt;5</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A214</xm:sqref>
        </x14:conditionalFormatting>
        <x14:conditionalFormatting xmlns:xm="http://schemas.microsoft.com/office/excel/2006/main">
          <x14:cfRule type="expression" priority="295" id="{EE9CC566-6A78-4696-9C73-ACB13269F191}">
            <xm:f>IF(AND('Worksheet - Reference'!$B$5=TRUE,'Worksheet - Section 3 Step 4'!$I$7=2),TRUE,FALSE)</xm:f>
            <x14:dxf>
              <font>
                <color theme="1"/>
              </font>
              <fill>
                <patternFill>
                  <bgColor rgb="FFE2EDDF"/>
                </patternFill>
              </fill>
            </x14:dxf>
          </x14:cfRule>
          <xm:sqref>B148:J148</xm:sqref>
        </x14:conditionalFormatting>
        <x14:conditionalFormatting xmlns:xm="http://schemas.microsoft.com/office/excel/2006/main">
          <x14:cfRule type="expression" priority="294" id="{B502C697-AFE2-41F1-BDAB-8CB7C9FCC982}">
            <xm:f>IF(AND('Worksheet - Reference'!$B$5=TRUE,'Worksheet - Section 3 Step 4'!$I$7=2),TRUE,FALSE)</xm:f>
            <x14:dxf>
              <font>
                <color auto="1"/>
              </font>
              <fill>
                <patternFill>
                  <bgColor rgb="FFDACCEA"/>
                </patternFill>
              </fill>
            </x14:dxf>
          </x14:cfRule>
          <xm:sqref>K148:L148</xm:sqref>
        </x14:conditionalFormatting>
        <x14:conditionalFormatting xmlns:xm="http://schemas.microsoft.com/office/excel/2006/main">
          <x14:cfRule type="expression" priority="287" id="{77D5A9DC-BA85-48EA-932B-49EDC2B50217}">
            <xm:f>IF(AND('Worksheet - Reference'!$B$5=TRUE,'Worksheet - Section 3 Step 4'!$I$15=2),TRUE,FALSE)</xm:f>
            <x14:dxf>
              <font>
                <color theme="1"/>
              </font>
              <fill>
                <patternFill>
                  <bgColor rgb="FFE2EDDF"/>
                </patternFill>
              </fill>
            </x14:dxf>
          </x14:cfRule>
          <xm:sqref>B163:J163</xm:sqref>
        </x14:conditionalFormatting>
        <x14:conditionalFormatting xmlns:xm="http://schemas.microsoft.com/office/excel/2006/main">
          <x14:cfRule type="expression" priority="286" id="{DE618326-AECB-4468-ACFF-AD6F481CDF26}">
            <xm:f>IF(AND('Worksheet - Reference'!$B$5=TRUE,'Worksheet - Section 3 Step 4'!$I$15=2),TRUE,FALSE)</xm:f>
            <x14:dxf>
              <font>
                <color auto="1"/>
              </font>
              <fill>
                <patternFill>
                  <bgColor rgb="FFDACCEA"/>
                </patternFill>
              </fill>
            </x14:dxf>
          </x14:cfRule>
          <xm:sqref>K163:L163</xm:sqref>
        </x14:conditionalFormatting>
        <x14:conditionalFormatting xmlns:xm="http://schemas.microsoft.com/office/excel/2006/main">
          <x14:cfRule type="expression" priority="285" id="{751D7695-705D-4316-BD12-9F3340C767D7}">
            <xm:f>IF(AND('Worksheet - Reference'!$B$5=TRUE,'Worksheet - Section 3 Step 4'!$I$23=2),TRUE,FALSE)</xm:f>
            <x14:dxf>
              <font>
                <color theme="1"/>
              </font>
              <fill>
                <patternFill>
                  <bgColor rgb="FFE2EDDF"/>
                </patternFill>
              </fill>
            </x14:dxf>
          </x14:cfRule>
          <xm:sqref>B178:J178</xm:sqref>
        </x14:conditionalFormatting>
        <x14:conditionalFormatting xmlns:xm="http://schemas.microsoft.com/office/excel/2006/main">
          <x14:cfRule type="expression" priority="284" id="{0FE4623F-46DF-4E49-86A4-B4D9DB8678F7}">
            <xm:f>IF(AND('Worksheet - Reference'!$B$5=TRUE,'Worksheet - Section 3 Step 4'!$I$23=2),TRUE,FALSE)</xm:f>
            <x14:dxf>
              <font>
                <color auto="1"/>
              </font>
              <fill>
                <patternFill>
                  <bgColor rgb="FFDACCEA"/>
                </patternFill>
              </fill>
            </x14:dxf>
          </x14:cfRule>
          <xm:sqref>K178:L178</xm:sqref>
        </x14:conditionalFormatting>
        <x14:conditionalFormatting xmlns:xm="http://schemas.microsoft.com/office/excel/2006/main">
          <x14:cfRule type="expression" priority="281" id="{ACC9F5A6-0D84-440C-8230-9AB0DDE25282}">
            <xm:f>IF(AND('Worksheet - Reference'!$B$5=TRUE,'Worksheet - Section 3 Step 4'!$I$31=2),TRUE,FALSE)</xm:f>
            <x14:dxf>
              <font>
                <color theme="1"/>
              </font>
              <fill>
                <patternFill>
                  <bgColor rgb="FFE2EDDF"/>
                </patternFill>
              </fill>
            </x14:dxf>
          </x14:cfRule>
          <xm:sqref>B193:J193</xm:sqref>
        </x14:conditionalFormatting>
        <x14:conditionalFormatting xmlns:xm="http://schemas.microsoft.com/office/excel/2006/main">
          <x14:cfRule type="expression" priority="280" id="{3AA60545-A534-45E7-8D7F-517E62306536}">
            <xm:f>IF(AND('Worksheet - Reference'!$B$5=TRUE,'Worksheet - Section 3 Step 4'!$I$31=2),TRUE,FALSE)</xm:f>
            <x14:dxf>
              <font>
                <color auto="1"/>
              </font>
              <fill>
                <patternFill>
                  <bgColor rgb="FFDACCEA"/>
                </patternFill>
              </fill>
            </x14:dxf>
          </x14:cfRule>
          <xm:sqref>K193:L193</xm:sqref>
        </x14:conditionalFormatting>
        <x14:conditionalFormatting xmlns:xm="http://schemas.microsoft.com/office/excel/2006/main">
          <x14:cfRule type="expression" priority="277" id="{195A099A-93EE-4C48-962E-C7D3DFE51EEF}">
            <xm:f>IF(AND('Worksheet - Reference'!$B$5=TRUE,'Worksheet - Section 3 Step 4'!$I$39=2),TRUE,FALSE)</xm:f>
            <x14:dxf>
              <font>
                <color theme="1"/>
              </font>
              <fill>
                <patternFill>
                  <bgColor rgb="FFE2EDDF"/>
                </patternFill>
              </fill>
            </x14:dxf>
          </x14:cfRule>
          <xm:sqref>B208:J208</xm:sqref>
        </x14:conditionalFormatting>
        <x14:conditionalFormatting xmlns:xm="http://schemas.microsoft.com/office/excel/2006/main">
          <x14:cfRule type="expression" priority="276" id="{923CCFE2-5BAC-453F-A87A-55B8C890DBA9}">
            <xm:f>IF(AND('Worksheet - Reference'!$B$5=TRUE,'Worksheet - Section 3 Step 4'!$I$39=2),TRUE,FALSE)</xm:f>
            <x14:dxf>
              <font>
                <color auto="1"/>
              </font>
              <fill>
                <patternFill>
                  <bgColor rgb="FFDACCEA"/>
                </patternFill>
              </fill>
            </x14:dxf>
          </x14:cfRule>
          <xm:sqref>K208:L208</xm:sqref>
        </x14:conditionalFormatting>
        <x14:conditionalFormatting xmlns:xm="http://schemas.microsoft.com/office/excel/2006/main">
          <x14:cfRule type="expression" priority="270" id="{DA41999E-A8D7-43C9-A54D-2788182AB344}">
            <xm:f>'Worksheet - Section 3 Step 4'!$I$15=2</xm:f>
            <x14:dxf>
              <font>
                <color theme="1"/>
              </font>
              <fill>
                <patternFill patternType="solid">
                  <bgColor rgb="FFE2EDDF"/>
                </patternFill>
              </fill>
            </x14:dxf>
          </x14:cfRule>
          <xm:sqref>B161 A160:A166 B164:B165</xm:sqref>
        </x14:conditionalFormatting>
        <x14:conditionalFormatting xmlns:xm="http://schemas.microsoft.com/office/excel/2006/main">
          <x14:cfRule type="expression" priority="271" id="{33F73035-28D8-4133-BF24-484071AB99A7}">
            <xm:f>'Worksheet - Section 3 Step 4'!$I$23=2</xm:f>
            <x14:dxf>
              <font>
                <color theme="1"/>
              </font>
              <fill>
                <patternFill patternType="solid">
                  <bgColor rgb="FFE2EDDF"/>
                </patternFill>
              </fill>
            </x14:dxf>
          </x14:cfRule>
          <xm:sqref>B176 A175:A181 B179:B180</xm:sqref>
        </x14:conditionalFormatting>
        <x14:conditionalFormatting xmlns:xm="http://schemas.microsoft.com/office/excel/2006/main">
          <x14:cfRule type="expression" priority="272" id="{21B54B36-BD78-43C6-9A6E-B33F88087E3A}">
            <xm:f>'Worksheet - Section 3 Step 4'!$I$31=2</xm:f>
            <x14:dxf>
              <font>
                <color theme="1"/>
              </font>
              <fill>
                <patternFill patternType="solid">
                  <bgColor rgb="FFE2EDDF"/>
                </patternFill>
              </fill>
            </x14:dxf>
          </x14:cfRule>
          <xm:sqref>B191 A190:A196 B194:B195</xm:sqref>
        </x14:conditionalFormatting>
        <x14:conditionalFormatting xmlns:xm="http://schemas.microsoft.com/office/excel/2006/main">
          <x14:cfRule type="expression" priority="317" id="{61A5E7DC-20FA-489A-BB28-0D6FA523E520}">
            <xm:f>'Worksheet - Section 3 Step 4'!$I$39=2</xm:f>
            <x14:dxf>
              <font>
                <color theme="1"/>
              </font>
              <fill>
                <patternFill patternType="solid">
                  <bgColor rgb="FFE2EDDF"/>
                </patternFill>
              </fill>
            </x14:dxf>
          </x14:cfRule>
          <xm:sqref>B209:B210 B206 A205:A211</xm:sqref>
        </x14:conditionalFormatting>
        <x14:conditionalFormatting xmlns:xm="http://schemas.microsoft.com/office/excel/2006/main">
          <x14:cfRule type="expression" priority="266" id="{5F293E1B-3F7E-43D3-B500-EB316EEA513C}">
            <xm:f>'Worksheet - Section 3 Step 4'!$I$15=2</xm:f>
            <x14:dxf>
              <font>
                <color auto="1"/>
              </font>
              <fill>
                <patternFill patternType="none">
                  <bgColor auto="1"/>
                </patternFill>
              </fill>
            </x14:dxf>
          </x14:cfRule>
          <xm:sqref>B162 B166</xm:sqref>
        </x14:conditionalFormatting>
        <x14:conditionalFormatting xmlns:xm="http://schemas.microsoft.com/office/excel/2006/main">
          <x14:cfRule type="expression" priority="267" id="{D2AC2CF0-6D0F-4F17-8A6F-6F2D9CB51376}">
            <xm:f>'Worksheet - Section 3 Step 4'!$I$23=2</xm:f>
            <x14:dxf>
              <font>
                <color auto="1"/>
              </font>
              <fill>
                <patternFill patternType="none">
                  <bgColor auto="1"/>
                </patternFill>
              </fill>
            </x14:dxf>
          </x14:cfRule>
          <xm:sqref>B177 B181</xm:sqref>
        </x14:conditionalFormatting>
        <x14:conditionalFormatting xmlns:xm="http://schemas.microsoft.com/office/excel/2006/main">
          <x14:cfRule type="expression" priority="268" id="{0BFBB823-EB78-4E26-8361-77D7067BE506}">
            <xm:f>'Worksheet - Section 3 Step 4'!$I$31=2</xm:f>
            <x14:dxf>
              <font>
                <color auto="1"/>
              </font>
              <fill>
                <patternFill patternType="none">
                  <bgColor auto="1"/>
                </patternFill>
              </fill>
            </x14:dxf>
          </x14:cfRule>
          <xm:sqref>B192 B196</xm:sqref>
        </x14:conditionalFormatting>
        <x14:conditionalFormatting xmlns:xm="http://schemas.microsoft.com/office/excel/2006/main">
          <x14:cfRule type="expression" priority="293" id="{766C6875-7838-4478-9E84-C05C04BCD0B6}">
            <xm:f>'Worksheet - Section 3 Step 4'!$I$39=2</xm:f>
            <x14:dxf>
              <font>
                <color auto="1"/>
              </font>
              <fill>
                <patternFill patternType="none">
                  <bgColor auto="1"/>
                </patternFill>
              </fill>
            </x14:dxf>
          </x14:cfRule>
          <xm:sqref>B207 B211</xm:sqref>
        </x14:conditionalFormatting>
        <x14:conditionalFormatting xmlns:xm="http://schemas.microsoft.com/office/excel/2006/main">
          <x14:cfRule type="expression" priority="292" id="{95F133DC-447F-4C50-9D9E-A1A873B52C44}">
            <xm:f>'Worksheet - Section 3 Step 4'!$I$39=2</xm:f>
            <x14:dxf>
              <font>
                <color theme="1"/>
              </font>
              <fill>
                <patternFill patternType="solid">
                  <bgColor rgb="FFDACCEA"/>
                </patternFill>
              </fill>
            </x14:dxf>
          </x14:cfRule>
          <xm:sqref>K209</xm:sqref>
        </x14:conditionalFormatting>
        <x14:conditionalFormatting xmlns:xm="http://schemas.microsoft.com/office/excel/2006/main">
          <x14:cfRule type="expression" priority="230" id="{8B71CC6E-B32C-404A-8EE2-285D916C2353}">
            <xm:f>'Worksheet - Section 3 Step 4'!$I$7=2</xm:f>
            <x14:dxf>
              <font>
                <color theme="1"/>
              </font>
              <fill>
                <patternFill patternType="solid">
                  <bgColor rgb="FFE2EDDF"/>
                </patternFill>
              </fill>
            </x14:dxf>
          </x14:cfRule>
          <xm:sqref>B146 A145:A151 B149:B150</xm:sqref>
        </x14:conditionalFormatting>
        <x14:conditionalFormatting xmlns:xm="http://schemas.microsoft.com/office/excel/2006/main">
          <x14:cfRule type="expression" priority="231" id="{C10209F2-88EF-4B6E-8DFF-B4CF632A00AC}">
            <xm:f>'Worksheet - Section 3 Step 4'!$I$7=2</xm:f>
            <x14:dxf>
              <font>
                <color auto="1"/>
              </font>
              <fill>
                <patternFill patternType="none">
                  <bgColor auto="1"/>
                </patternFill>
              </fill>
            </x14:dxf>
          </x14:cfRule>
          <xm:sqref>B147 B151</xm:sqref>
        </x14:conditionalFormatting>
        <x14:conditionalFormatting xmlns:xm="http://schemas.microsoft.com/office/excel/2006/main">
          <x14:cfRule type="expression" priority="168" id="{02227858-E2C9-41C5-B834-2F09A3A07007}">
            <xm:f>'Worksheet - Section 3 Step 4'!$I$10=2</xm:f>
            <x14:dxf>
              <font>
                <color rgb="FFE2EDDF"/>
              </font>
              <fill>
                <patternFill patternType="solid">
                  <bgColor rgb="FFE2EDDF"/>
                </patternFill>
              </fill>
              <border>
                <left style="thin">
                  <color auto="1"/>
                </left>
                <right style="thin">
                  <color auto="1"/>
                </right>
                <top style="thin">
                  <color auto="1"/>
                </top>
                <bottom style="thin">
                  <color auto="1"/>
                </bottom>
              </border>
            </x14:dxf>
          </x14:cfRule>
          <xm:sqref>A140</xm:sqref>
        </x14:conditionalFormatting>
        <x14:conditionalFormatting xmlns:xm="http://schemas.microsoft.com/office/excel/2006/main">
          <x14:cfRule type="expression" priority="163" id="{45643C11-F02A-4516-9659-18ED77E4BB57}">
            <xm:f>'Worksheet - Section 3 Step 4'!$I$7=2</xm:f>
            <x14:dxf>
              <font>
                <color auto="1"/>
              </font>
              <fill>
                <patternFill patternType="none">
                  <bgColor auto="1"/>
                </patternFill>
              </fill>
            </x14:dxf>
          </x14:cfRule>
          <xm:sqref>F143</xm:sqref>
        </x14:conditionalFormatting>
        <x14:conditionalFormatting xmlns:xm="http://schemas.microsoft.com/office/excel/2006/main">
          <x14:cfRule type="expression" priority="165" id="{5268FCC6-A39C-4B68-8B75-7CDF48577EF3}">
            <xm:f>'Worksheet - Section 3 Step 4'!$I$8=2</xm:f>
            <x14:dxf>
              <font>
                <color auto="1"/>
              </font>
              <fill>
                <patternFill patternType="none">
                  <bgColor auto="1"/>
                </patternFill>
              </fill>
            </x14:dxf>
          </x14:cfRule>
          <xm:sqref>E143</xm:sqref>
        </x14:conditionalFormatting>
        <x14:conditionalFormatting xmlns:xm="http://schemas.microsoft.com/office/excel/2006/main">
          <x14:cfRule type="expression" priority="166" id="{1B4109BA-C18C-4E6A-8C17-1A9BAEE94468}">
            <xm:f>'Worksheet - Section 3 Step 4'!$I$9=2</xm:f>
            <x14:dxf>
              <font>
                <color auto="1"/>
              </font>
              <fill>
                <patternFill patternType="none">
                  <bgColor auto="1"/>
                </patternFill>
              </fill>
            </x14:dxf>
          </x14:cfRule>
          <xm:sqref>D143</xm:sqref>
        </x14:conditionalFormatting>
        <x14:conditionalFormatting xmlns:xm="http://schemas.microsoft.com/office/excel/2006/main">
          <x14:cfRule type="expression" priority="167" id="{BBBBE4D2-B677-4BAE-BB86-80E260DF2EE3}">
            <xm:f>'Worksheet - Section 3 Step 4'!$I$10=2</xm:f>
            <x14:dxf>
              <font>
                <color auto="1"/>
              </font>
              <fill>
                <patternFill patternType="none">
                  <bgColor auto="1"/>
                </patternFill>
              </fill>
            </x14:dxf>
          </x14:cfRule>
          <xm:sqref>C143</xm:sqref>
        </x14:conditionalFormatting>
        <x14:conditionalFormatting xmlns:xm="http://schemas.microsoft.com/office/excel/2006/main">
          <x14:cfRule type="expression" priority="164" id="{19FA440A-6AA1-4045-A71B-EAEBF10076C9}">
            <xm:f>'Worksheet - Section 3 Step 4'!$I$11=2</xm:f>
            <x14:dxf>
              <font>
                <color theme="1"/>
              </font>
              <fill>
                <patternFill patternType="none">
                  <bgColor auto="1"/>
                </patternFill>
              </fill>
            </x14:dxf>
          </x14:cfRule>
          <xm:sqref>L143</xm:sqref>
        </x14:conditionalFormatting>
        <x14:conditionalFormatting xmlns:xm="http://schemas.microsoft.com/office/excel/2006/main">
          <x14:cfRule type="expression" priority="162" id="{D4A59A99-194C-439B-ACE6-53D810ACAFC1}">
            <xm:f>'Worksheet - Section 3 Step 4'!$I$15=2</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A155</xm:sqref>
        </x14:conditionalFormatting>
        <x14:conditionalFormatting xmlns:xm="http://schemas.microsoft.com/office/excel/2006/main">
          <x14:cfRule type="expression" priority="160" id="{D63B45EE-3CE1-419D-A48F-EFE082267E5F}">
            <xm:f>'Worksheet - Section 3 Step 4'!$I$23=2</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A170</xm:sqref>
        </x14:conditionalFormatting>
        <x14:conditionalFormatting xmlns:xm="http://schemas.microsoft.com/office/excel/2006/main">
          <x14:cfRule type="expression" priority="159" id="{AE57713D-9772-4F4E-A82B-8CEB3E1D090B}">
            <xm:f>'Worksheet - Section 3 Step 4'!$I$31=2</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A185</xm:sqref>
        </x14:conditionalFormatting>
        <x14:conditionalFormatting xmlns:xm="http://schemas.microsoft.com/office/excel/2006/main">
          <x14:cfRule type="expression" priority="155" id="{BE59A638-C434-45F4-91B4-86FC3C68E1F5}">
            <xm:f>'Worksheet - Section 3 Step 4'!$I$15=2</xm:f>
            <x14:dxf>
              <font>
                <color auto="1"/>
              </font>
              <fill>
                <patternFill patternType="none">
                  <bgColor auto="1"/>
                </patternFill>
              </fill>
            </x14:dxf>
          </x14:cfRule>
          <xm:sqref>F158</xm:sqref>
        </x14:conditionalFormatting>
        <x14:conditionalFormatting xmlns:xm="http://schemas.microsoft.com/office/excel/2006/main">
          <x14:cfRule type="expression" priority="156" id="{4EC5450B-3DD3-481D-BCD8-1B0F1411A137}">
            <xm:f>'Worksheet - Section 3 Step 4'!$I$16=2</xm:f>
            <x14:dxf>
              <font>
                <color auto="1"/>
              </font>
              <fill>
                <patternFill patternType="none">
                  <bgColor auto="1"/>
                </patternFill>
              </fill>
            </x14:dxf>
          </x14:cfRule>
          <xm:sqref>E158</xm:sqref>
        </x14:conditionalFormatting>
        <x14:conditionalFormatting xmlns:xm="http://schemas.microsoft.com/office/excel/2006/main">
          <x14:cfRule type="expression" priority="157" id="{DFB1394C-1FFD-45A5-932D-33AF70803AC1}">
            <xm:f>'Worksheet - Section 3 Step 4'!$I$17=2</xm:f>
            <x14:dxf>
              <font>
                <color auto="1"/>
              </font>
              <fill>
                <patternFill patternType="none">
                  <bgColor auto="1"/>
                </patternFill>
              </fill>
            </x14:dxf>
          </x14:cfRule>
          <xm:sqref>D158</xm:sqref>
        </x14:conditionalFormatting>
        <x14:conditionalFormatting xmlns:xm="http://schemas.microsoft.com/office/excel/2006/main">
          <x14:cfRule type="expression" priority="158" id="{0DCCFE3E-01E4-45AF-9F27-3D5E09DCCE7B}">
            <xm:f>'Worksheet - Section 3 Step 4'!$I$18=2</xm:f>
            <x14:dxf>
              <font>
                <color auto="1"/>
              </font>
              <fill>
                <patternFill patternType="none">
                  <bgColor auto="1"/>
                </patternFill>
              </fill>
            </x14:dxf>
          </x14:cfRule>
          <xm:sqref>C158</xm:sqref>
        </x14:conditionalFormatting>
        <x14:conditionalFormatting xmlns:xm="http://schemas.microsoft.com/office/excel/2006/main">
          <x14:cfRule type="expression" priority="154" id="{31E01E66-F792-4B79-B817-A148BFF3328B}">
            <xm:f>'Worksheet - Section 3 Step 4'!$I$19=2</xm:f>
            <x14:dxf>
              <font>
                <color theme="1"/>
              </font>
              <fill>
                <patternFill patternType="none">
                  <bgColor auto="1"/>
                </patternFill>
              </fill>
            </x14:dxf>
          </x14:cfRule>
          <xm:sqref>L158</xm:sqref>
        </x14:conditionalFormatting>
        <x14:conditionalFormatting xmlns:xm="http://schemas.microsoft.com/office/excel/2006/main">
          <x14:cfRule type="expression" priority="150" id="{81282100-4394-4C0C-9511-23D293E7D79B}">
            <xm:f>'Worksheet - Section 3 Step 4'!$I$23=2</xm:f>
            <x14:dxf>
              <font>
                <color auto="1"/>
              </font>
              <fill>
                <patternFill patternType="none">
                  <bgColor auto="1"/>
                </patternFill>
              </fill>
            </x14:dxf>
          </x14:cfRule>
          <xm:sqref>F173</xm:sqref>
        </x14:conditionalFormatting>
        <x14:conditionalFormatting xmlns:xm="http://schemas.microsoft.com/office/excel/2006/main">
          <x14:cfRule type="expression" priority="151" id="{BA13A96E-1A8D-4DBA-9C44-EF86FEC8474E}">
            <xm:f>'Worksheet - Section 3 Step 4'!$I$24=2</xm:f>
            <x14:dxf>
              <font>
                <color auto="1"/>
              </font>
              <fill>
                <patternFill patternType="none">
                  <bgColor auto="1"/>
                </patternFill>
              </fill>
            </x14:dxf>
          </x14:cfRule>
          <xm:sqref>E173</xm:sqref>
        </x14:conditionalFormatting>
        <x14:conditionalFormatting xmlns:xm="http://schemas.microsoft.com/office/excel/2006/main">
          <x14:cfRule type="expression" priority="152" id="{B93C6176-A762-46F5-A371-BF947DF4BEC9}">
            <xm:f>'Worksheet - Section 3 Step 4'!$I$25=2</xm:f>
            <x14:dxf>
              <font>
                <color auto="1"/>
              </font>
              <fill>
                <patternFill patternType="none">
                  <bgColor auto="1"/>
                </patternFill>
              </fill>
            </x14:dxf>
          </x14:cfRule>
          <xm:sqref>D173</xm:sqref>
        </x14:conditionalFormatting>
        <x14:conditionalFormatting xmlns:xm="http://schemas.microsoft.com/office/excel/2006/main">
          <x14:cfRule type="expression" priority="153" id="{FD2E82D7-3949-43C0-90A6-FE72A74FDC1D}">
            <xm:f>'Worksheet - Section 3 Step 4'!$I$26=2</xm:f>
            <x14:dxf>
              <font>
                <color auto="1"/>
              </font>
              <fill>
                <patternFill patternType="none">
                  <bgColor auto="1"/>
                </patternFill>
              </fill>
            </x14:dxf>
          </x14:cfRule>
          <xm:sqref>C173</xm:sqref>
        </x14:conditionalFormatting>
        <x14:conditionalFormatting xmlns:xm="http://schemas.microsoft.com/office/excel/2006/main">
          <x14:cfRule type="expression" priority="149" id="{5A5F96FA-D1E5-411E-9882-7E6F5D9B6268}">
            <xm:f>'Worksheet - Section 3 Step 4'!$I$27=2</xm:f>
            <x14:dxf>
              <font>
                <color theme="1"/>
              </font>
              <fill>
                <patternFill patternType="none">
                  <bgColor auto="1"/>
                </patternFill>
              </fill>
            </x14:dxf>
          </x14:cfRule>
          <xm:sqref>L173</xm:sqref>
        </x14:conditionalFormatting>
        <x14:conditionalFormatting xmlns:xm="http://schemas.microsoft.com/office/excel/2006/main">
          <x14:cfRule type="expression" priority="145" id="{23ED41B0-025A-4E84-BF39-2ECE87DB8387}">
            <xm:f>'Worksheet - Section 3 Step 4'!$I$31=2</xm:f>
            <x14:dxf>
              <font>
                <color auto="1"/>
              </font>
              <fill>
                <patternFill patternType="none">
                  <bgColor auto="1"/>
                </patternFill>
              </fill>
            </x14:dxf>
          </x14:cfRule>
          <xm:sqref>F188</xm:sqref>
        </x14:conditionalFormatting>
        <x14:conditionalFormatting xmlns:xm="http://schemas.microsoft.com/office/excel/2006/main">
          <x14:cfRule type="expression" priority="146" id="{7E1B7E14-9E0B-4943-9C09-06C59C2EC4F1}">
            <xm:f>'Worksheet - Section 3 Step 4'!$I$32=2</xm:f>
            <x14:dxf>
              <font>
                <color auto="1"/>
              </font>
              <fill>
                <patternFill patternType="none">
                  <bgColor auto="1"/>
                </patternFill>
              </fill>
            </x14:dxf>
          </x14:cfRule>
          <xm:sqref>E188</xm:sqref>
        </x14:conditionalFormatting>
        <x14:conditionalFormatting xmlns:xm="http://schemas.microsoft.com/office/excel/2006/main">
          <x14:cfRule type="expression" priority="147" id="{814BC09B-55B0-44D9-B9AA-D5B3E9495E9A}">
            <xm:f>'Worksheet - Section 3 Step 4'!$I$33=2</xm:f>
            <x14:dxf>
              <font>
                <color auto="1"/>
              </font>
              <fill>
                <patternFill patternType="none">
                  <bgColor auto="1"/>
                </patternFill>
              </fill>
            </x14:dxf>
          </x14:cfRule>
          <xm:sqref>D188</xm:sqref>
        </x14:conditionalFormatting>
        <x14:conditionalFormatting xmlns:xm="http://schemas.microsoft.com/office/excel/2006/main">
          <x14:cfRule type="expression" priority="148" id="{E62903B1-8502-4E7E-9E60-6085C63BB6E8}">
            <xm:f>'Worksheet - Section 3 Step 4'!$I$34=2</xm:f>
            <x14:dxf>
              <font>
                <color auto="1"/>
              </font>
              <fill>
                <patternFill patternType="none">
                  <bgColor auto="1"/>
                </patternFill>
              </fill>
            </x14:dxf>
          </x14:cfRule>
          <xm:sqref>C188</xm:sqref>
        </x14:conditionalFormatting>
        <x14:conditionalFormatting xmlns:xm="http://schemas.microsoft.com/office/excel/2006/main">
          <x14:cfRule type="expression" priority="144" id="{D69A8719-1B9B-4F69-B919-A8284EABF32D}">
            <xm:f>'Worksheet - Section 3 Step 4'!$I$35=2</xm:f>
            <x14:dxf>
              <font>
                <color theme="1"/>
              </font>
              <fill>
                <patternFill patternType="none">
                  <bgColor auto="1"/>
                </patternFill>
              </fill>
            </x14:dxf>
          </x14:cfRule>
          <xm:sqref>L188</xm:sqref>
        </x14:conditionalFormatting>
        <x14:conditionalFormatting xmlns:xm="http://schemas.microsoft.com/office/excel/2006/main">
          <x14:cfRule type="expression" priority="140" id="{A4A3CFCC-AA89-4C75-B0F6-6C20911BD6B1}">
            <xm:f>'Worksheet - Section 3 Step 4'!$I$39=2</xm:f>
            <x14:dxf>
              <font>
                <color auto="1"/>
              </font>
              <fill>
                <patternFill patternType="none">
                  <bgColor auto="1"/>
                </patternFill>
              </fill>
            </x14:dxf>
          </x14:cfRule>
          <xm:sqref>F203</xm:sqref>
        </x14:conditionalFormatting>
        <x14:conditionalFormatting xmlns:xm="http://schemas.microsoft.com/office/excel/2006/main">
          <x14:cfRule type="expression" priority="141" id="{7ADE934A-79DC-43E2-AD5D-F1D762631105}">
            <xm:f>'Worksheet - Section 3 Step 4'!$I$40=2</xm:f>
            <x14:dxf>
              <font>
                <color auto="1"/>
              </font>
              <fill>
                <patternFill patternType="none">
                  <bgColor auto="1"/>
                </patternFill>
              </fill>
            </x14:dxf>
          </x14:cfRule>
          <xm:sqref>E203</xm:sqref>
        </x14:conditionalFormatting>
        <x14:conditionalFormatting xmlns:xm="http://schemas.microsoft.com/office/excel/2006/main">
          <x14:cfRule type="expression" priority="142" id="{63540FE0-420E-46F8-9492-84B31AC4DD04}">
            <xm:f>'Worksheet - Section 3 Step 4'!$I$41=2</xm:f>
            <x14:dxf>
              <font>
                <color auto="1"/>
              </font>
              <fill>
                <patternFill patternType="none">
                  <bgColor auto="1"/>
                </patternFill>
              </fill>
            </x14:dxf>
          </x14:cfRule>
          <xm:sqref>D203</xm:sqref>
        </x14:conditionalFormatting>
        <x14:conditionalFormatting xmlns:xm="http://schemas.microsoft.com/office/excel/2006/main">
          <x14:cfRule type="expression" priority="143" id="{FE981499-57A3-434B-AA0A-44552768C1EE}">
            <xm:f>'Worksheet - Section 3 Step 4'!$I$42=2</xm:f>
            <x14:dxf>
              <font>
                <color auto="1"/>
              </font>
              <fill>
                <patternFill patternType="none">
                  <bgColor auto="1"/>
                </patternFill>
              </fill>
            </x14:dxf>
          </x14:cfRule>
          <xm:sqref>C203</xm:sqref>
        </x14:conditionalFormatting>
        <x14:conditionalFormatting xmlns:xm="http://schemas.microsoft.com/office/excel/2006/main">
          <x14:cfRule type="expression" priority="139" id="{4105DB3F-732B-4EFA-BAFB-053F18ADBD62}">
            <xm:f>'Worksheet - Section 3 Step 4'!$I$43=2</xm:f>
            <x14:dxf>
              <font>
                <color theme="1"/>
              </font>
              <fill>
                <patternFill patternType="none">
                  <bgColor auto="1"/>
                </patternFill>
              </fill>
            </x14:dxf>
          </x14:cfRule>
          <xm:sqref>L203</xm:sqref>
        </x14:conditionalFormatting>
        <x14:conditionalFormatting xmlns:xm="http://schemas.microsoft.com/office/excel/2006/main">
          <x14:cfRule type="expression" priority="138" id="{F619326E-85B3-4412-A4F0-BFF4E90D217D}">
            <xm:f>'Worksheet - Section 3 Step 4'!$I$7=2</xm:f>
            <x14:dxf>
              <font>
                <color theme="1"/>
              </font>
              <fill>
                <patternFill patternType="solid">
                  <bgColor rgb="FFDACCEA"/>
                </patternFill>
              </fill>
            </x14:dxf>
          </x14:cfRule>
          <xm:sqref>K149</xm:sqref>
        </x14:conditionalFormatting>
        <x14:conditionalFormatting xmlns:xm="http://schemas.microsoft.com/office/excel/2006/main">
          <x14:cfRule type="expression" priority="137" id="{149EFDC4-7F6D-4B94-8538-B16C07060A80}">
            <xm:f>'Worksheet - Section 3 Step 4'!$I$17=2</xm:f>
            <x14:dxf>
              <font>
                <color theme="1"/>
              </font>
              <fill>
                <patternFill patternType="solid">
                  <bgColor rgb="FFDACCEA"/>
                </patternFill>
              </fill>
            </x14:dxf>
          </x14:cfRule>
          <xm:sqref>K164</xm:sqref>
        </x14:conditionalFormatting>
        <x14:conditionalFormatting xmlns:xm="http://schemas.microsoft.com/office/excel/2006/main">
          <x14:cfRule type="expression" priority="136" id="{D7ED4162-4CFD-49CF-8615-421E22E6DF7C}">
            <xm:f>'Worksheet - Section 3 Step 4'!$I$23=2</xm:f>
            <x14:dxf>
              <font>
                <color theme="1"/>
              </font>
              <fill>
                <patternFill patternType="solid">
                  <bgColor rgb="FFDACCEA"/>
                </patternFill>
              </fill>
            </x14:dxf>
          </x14:cfRule>
          <xm:sqref>K179</xm:sqref>
        </x14:conditionalFormatting>
        <x14:conditionalFormatting xmlns:xm="http://schemas.microsoft.com/office/excel/2006/main">
          <x14:cfRule type="expression" priority="135" id="{6D0E078F-89A2-4D80-BEDB-F9DB4C0E08B7}">
            <xm:f>'Worksheet - Section 3 Step 4'!$I$31=2</xm:f>
            <x14:dxf>
              <font>
                <color theme="1"/>
              </font>
              <fill>
                <patternFill patternType="solid">
                  <bgColor rgb="FFDACCEA"/>
                </patternFill>
              </fill>
            </x14:dxf>
          </x14:cfRule>
          <xm:sqref>K194</xm:sqref>
        </x14:conditionalFormatting>
        <x14:conditionalFormatting xmlns:xm="http://schemas.microsoft.com/office/excel/2006/main">
          <x14:cfRule type="expression" priority="134" id="{7FFB9722-6066-4D67-864B-B9738F5FE21A}">
            <xm:f>'Worksheet - Section 3 Step 4'!$I$39=2</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A200</xm:sqref>
        </x14:conditionalFormatting>
        <x14:conditionalFormatting xmlns:xm="http://schemas.microsoft.com/office/excel/2006/main">
          <x14:cfRule type="expression" priority="76" id="{A7462E7D-95CE-4514-8D5F-B96F20F2EB0F}">
            <xm:f>'Worksheet - Section 3 Step 4'!$R$7=2</xm:f>
            <x14:dxf>
              <font>
                <color auto="1"/>
              </font>
              <fill>
                <patternFill patternType="none">
                  <bgColor auto="1"/>
                </patternFill>
              </fill>
            </x14:dxf>
          </x14:cfRule>
          <xm:sqref>B225 B229</xm:sqref>
        </x14:conditionalFormatting>
        <x14:conditionalFormatting xmlns:xm="http://schemas.microsoft.com/office/excel/2006/main">
          <x14:cfRule type="expression" priority="80" id="{0BB73C0F-CE7D-47E5-9B36-A9C029915E08}">
            <xm:f>'Worksheet - Section 3 Step 4'!$R$7=2</xm:f>
            <x14:dxf>
              <font>
                <color theme="1"/>
              </font>
              <fill>
                <patternFill patternType="solid">
                  <bgColor rgb="FFE2EDDF"/>
                </patternFill>
              </fill>
            </x14:dxf>
          </x14:cfRule>
          <xm:sqref>B224 A223:A229 B227:B228</xm:sqref>
        </x14:conditionalFormatting>
        <x14:conditionalFormatting xmlns:xm="http://schemas.microsoft.com/office/excel/2006/main">
          <x14:cfRule type="expression" priority="72" id="{DB7C5FA6-EFC2-4A3C-8470-5E6199DD665F}">
            <xm:f>'Worksheet - Section 3 Step 4'!$R$7=2</xm:f>
            <x14:dxf>
              <font>
                <color theme="1"/>
              </font>
              <fill>
                <patternFill patternType="solid">
                  <bgColor rgb="FFDACCEA"/>
                </patternFill>
              </fill>
            </x14:dxf>
          </x14:cfRule>
          <xm:sqref>K227</xm:sqref>
        </x14:conditionalFormatting>
        <x14:conditionalFormatting xmlns:xm="http://schemas.microsoft.com/office/excel/2006/main">
          <x14:cfRule type="expression" priority="102" id="{8DB327B8-0C1F-4580-A1E6-6E6FD907B49C}">
            <xm:f>IF(AND('Worksheet - Reference'!$B$5=TRUE,'Worksheet - Section 3 Step 4'!$R$7=2),TRUE,FALSE)</xm:f>
            <x14:dxf>
              <font>
                <color theme="1"/>
              </font>
              <fill>
                <patternFill>
                  <bgColor rgb="FFE2EDDF"/>
                </patternFill>
              </fill>
            </x14:dxf>
          </x14:cfRule>
          <xm:sqref>B226:J226</xm:sqref>
        </x14:conditionalFormatting>
        <x14:conditionalFormatting xmlns:xm="http://schemas.microsoft.com/office/excel/2006/main">
          <x14:cfRule type="expression" priority="101" id="{D3626F4D-3672-46C0-B1DD-9EBBE80ACC40}">
            <xm:f>IF(AND('Worksheet - Reference'!$B$5=TRUE,'Worksheet - Section 3 Step 4'!$R$7=2),TRUE,FALSE)</xm:f>
            <x14:dxf>
              <font>
                <color auto="1"/>
              </font>
              <fill>
                <patternFill>
                  <bgColor rgb="FFDACCEA"/>
                </patternFill>
              </fill>
            </x14:dxf>
          </x14:cfRule>
          <xm:sqref>K226:L226</xm:sqref>
        </x14:conditionalFormatting>
        <x14:conditionalFormatting xmlns:xm="http://schemas.microsoft.com/office/excel/2006/main">
          <x14:cfRule type="expression" priority="100" id="{9FB1A137-0091-4543-9896-4F8AC4E4E7F7}">
            <xm:f>IF(AND('Worksheet - Reference'!$B$5=TRUE,'Worksheet - Section 3 Step 4'!$R$15=2),TRUE,FALSE)</xm:f>
            <x14:dxf>
              <font>
                <color theme="1"/>
              </font>
              <fill>
                <patternFill>
                  <bgColor rgb="FFE2EDDF"/>
                </patternFill>
              </fill>
            </x14:dxf>
          </x14:cfRule>
          <xm:sqref>B241:J241</xm:sqref>
        </x14:conditionalFormatting>
        <x14:conditionalFormatting xmlns:xm="http://schemas.microsoft.com/office/excel/2006/main">
          <x14:cfRule type="expression" priority="99" id="{134F9B0F-84B7-4646-8B7B-FD4370D93254}">
            <xm:f>IF(AND('Worksheet - Reference'!$B$5=TRUE,'Worksheet - Section 3 Step 4'!$R$15=2),TRUE,FALSE)</xm:f>
            <x14:dxf>
              <font>
                <color auto="1"/>
              </font>
              <fill>
                <patternFill>
                  <bgColor rgb="FFDACCEA"/>
                </patternFill>
              </fill>
            </x14:dxf>
          </x14:cfRule>
          <xm:sqref>K241:L241</xm:sqref>
        </x14:conditionalFormatting>
        <x14:conditionalFormatting xmlns:xm="http://schemas.microsoft.com/office/excel/2006/main">
          <x14:cfRule type="expression" priority="94" id="{32035723-64FB-4C8B-8EF2-4CB676F772B3}">
            <xm:f>IF(AND('Worksheet - Reference'!$B$5=TRUE,'Worksheet - Section 3 Step 4'!$R$23=2),TRUE,FALSE)</xm:f>
            <x14:dxf>
              <font>
                <color theme="1"/>
              </font>
              <fill>
                <patternFill>
                  <bgColor rgb="FFE2EDDF"/>
                </patternFill>
              </fill>
            </x14:dxf>
          </x14:cfRule>
          <xm:sqref>B256:J256</xm:sqref>
        </x14:conditionalFormatting>
        <x14:conditionalFormatting xmlns:xm="http://schemas.microsoft.com/office/excel/2006/main">
          <x14:cfRule type="expression" priority="93" id="{9D265D3B-7525-4D2B-87C9-6565EFB64F41}">
            <xm:f>IF(AND('Worksheet - Reference'!$B$5=TRUE,'Worksheet - Section 3 Step 4'!$R$23=2),TRUE,FALSE)</xm:f>
            <x14:dxf>
              <font>
                <color auto="1"/>
              </font>
              <fill>
                <patternFill>
                  <bgColor rgb="FFDACCEA"/>
                </patternFill>
              </fill>
            </x14:dxf>
          </x14:cfRule>
          <xm:sqref>K256:L256</xm:sqref>
        </x14:conditionalFormatting>
        <x14:conditionalFormatting xmlns:xm="http://schemas.microsoft.com/office/excel/2006/main">
          <x14:cfRule type="expression" priority="90" id="{E7BF7024-314C-41DC-B8FB-8F21A8FFF62C}">
            <xm:f>IF(AND('Worksheet - Reference'!$B$5=TRUE,'Worksheet - Section 3 Step 4'!$R$31=2),TRUE,FALSE)</xm:f>
            <x14:dxf>
              <font>
                <color theme="1"/>
              </font>
              <fill>
                <patternFill>
                  <bgColor rgb="FFE2EDDF"/>
                </patternFill>
              </fill>
            </x14:dxf>
          </x14:cfRule>
          <xm:sqref>B271:J271</xm:sqref>
        </x14:conditionalFormatting>
        <x14:conditionalFormatting xmlns:xm="http://schemas.microsoft.com/office/excel/2006/main">
          <x14:cfRule type="expression" priority="89" id="{1CC1258F-AE01-419A-ABAC-5DBEDD2641F1}">
            <xm:f>IF(AND('Worksheet - Reference'!$B$5=TRUE,'Worksheet - Section 3 Step 4'!$R$31=2),TRUE,FALSE)</xm:f>
            <x14:dxf>
              <font>
                <color auto="1"/>
              </font>
              <fill>
                <patternFill>
                  <bgColor rgb="FFDACCEA"/>
                </patternFill>
              </fill>
            </x14:dxf>
          </x14:cfRule>
          <xm:sqref>K271:L271</xm:sqref>
        </x14:conditionalFormatting>
        <x14:conditionalFormatting xmlns:xm="http://schemas.microsoft.com/office/excel/2006/main">
          <x14:cfRule type="expression" priority="86" id="{DE28820A-41C6-47B0-985D-E8B04CD0AAB8}">
            <xm:f>IF(AND('Worksheet - Reference'!$B$5=TRUE,'Worksheet - Section 3 Step 4'!$R$39=2),TRUE,FALSE)</xm:f>
            <x14:dxf>
              <font>
                <color theme="1"/>
              </font>
              <fill>
                <patternFill>
                  <bgColor rgb="FFE2EDDF"/>
                </patternFill>
              </fill>
            </x14:dxf>
          </x14:cfRule>
          <xm:sqref>B285:J285</xm:sqref>
        </x14:conditionalFormatting>
        <x14:conditionalFormatting xmlns:xm="http://schemas.microsoft.com/office/excel/2006/main">
          <x14:cfRule type="expression" priority="85" id="{C97D9100-EB77-4ACC-8F94-5D216FE5D34C}">
            <xm:f>IF(AND('Worksheet - Reference'!$B$5=TRUE,'Worksheet - Section 3 Step 4'!$R$39=2),TRUE,FALSE)</xm:f>
            <x14:dxf>
              <font>
                <color auto="1"/>
              </font>
              <fill>
                <patternFill>
                  <bgColor rgb="FFDACCEA"/>
                </patternFill>
              </fill>
            </x14:dxf>
          </x14:cfRule>
          <xm:sqref>K285:L285</xm:sqref>
        </x14:conditionalFormatting>
        <x14:conditionalFormatting xmlns:xm="http://schemas.microsoft.com/office/excel/2006/main">
          <x14:cfRule type="expression" priority="68" id="{D32EE70A-85FC-4FA5-B7F2-9B3E07C45E74}">
            <xm:f>'Worksheet - Section 3 Step 4'!$R$7=2</xm:f>
            <x14:dxf>
              <font>
                <color auto="1"/>
              </font>
              <fill>
                <patternFill patternType="none">
                  <bgColor auto="1"/>
                </patternFill>
              </fill>
            </x14:dxf>
          </x14:cfRule>
          <xm:sqref>F221</xm:sqref>
        </x14:conditionalFormatting>
        <x14:conditionalFormatting xmlns:xm="http://schemas.microsoft.com/office/excel/2006/main">
          <x14:cfRule type="expression" priority="69" id="{B20D0822-C788-48CA-B37E-DCE2E825A3ED}">
            <xm:f>'Worksheet - Section 3 Step 4'!$R$8=2</xm:f>
            <x14:dxf>
              <font>
                <color auto="1"/>
              </font>
              <fill>
                <patternFill patternType="none">
                  <bgColor auto="1"/>
                </patternFill>
              </fill>
            </x14:dxf>
          </x14:cfRule>
          <xm:sqref>E221</xm:sqref>
        </x14:conditionalFormatting>
        <x14:conditionalFormatting xmlns:xm="http://schemas.microsoft.com/office/excel/2006/main">
          <x14:cfRule type="expression" priority="70" id="{36F4B02B-0D6E-4DC4-AE32-070213DF29FF}">
            <xm:f>'Worksheet - Section 3 Step 4'!$R$9=2</xm:f>
            <x14:dxf>
              <font>
                <color auto="1"/>
              </font>
              <fill>
                <patternFill patternType="none">
                  <bgColor auto="1"/>
                </patternFill>
              </fill>
            </x14:dxf>
          </x14:cfRule>
          <xm:sqref>D221</xm:sqref>
        </x14:conditionalFormatting>
        <x14:conditionalFormatting xmlns:xm="http://schemas.microsoft.com/office/excel/2006/main">
          <x14:cfRule type="expression" priority="71" id="{B858B0B4-68D0-4E53-882F-DEBCFBD744FE}">
            <xm:f>'Worksheet - Section 3 Step 4'!$R$10=2</xm:f>
            <x14:dxf>
              <font>
                <color auto="1"/>
              </font>
              <fill>
                <patternFill patternType="none">
                  <bgColor auto="1"/>
                </patternFill>
              </fill>
            </x14:dxf>
          </x14:cfRule>
          <xm:sqref>C221</xm:sqref>
        </x14:conditionalFormatting>
        <x14:conditionalFormatting xmlns:xm="http://schemas.microsoft.com/office/excel/2006/main">
          <x14:cfRule type="expression" priority="67" id="{FD353C70-998A-4DFD-BFF1-EFF371830034}">
            <xm:f>'Worksheet - Section 3 Step 4'!$R$11=2</xm:f>
            <x14:dxf>
              <font>
                <color theme="1"/>
              </font>
              <fill>
                <patternFill patternType="none">
                  <bgColor auto="1"/>
                </patternFill>
              </fill>
            </x14:dxf>
          </x14:cfRule>
          <xm:sqref>L221</xm:sqref>
        </x14:conditionalFormatting>
        <x14:conditionalFormatting xmlns:xm="http://schemas.microsoft.com/office/excel/2006/main">
          <x14:cfRule type="expression" priority="63" id="{93601174-F57E-4A94-B389-4DB74D5C367E}">
            <xm:f>'Worksheet - Section 3 Step 4'!$R$15=2</xm:f>
            <x14:dxf>
              <font>
                <color auto="1"/>
              </font>
              <fill>
                <patternFill patternType="none">
                  <bgColor auto="1"/>
                </patternFill>
              </fill>
            </x14:dxf>
          </x14:cfRule>
          <xm:sqref>F236</xm:sqref>
        </x14:conditionalFormatting>
        <x14:conditionalFormatting xmlns:xm="http://schemas.microsoft.com/office/excel/2006/main">
          <x14:cfRule type="expression" priority="64" id="{ACDFC0EB-BC80-4C86-8780-D70FD8A9FC5B}">
            <xm:f>'Worksheet - Section 3 Step 4'!$R$16=2</xm:f>
            <x14:dxf>
              <font>
                <color auto="1"/>
              </font>
              <fill>
                <patternFill patternType="none">
                  <bgColor auto="1"/>
                </patternFill>
              </fill>
            </x14:dxf>
          </x14:cfRule>
          <xm:sqref>E236</xm:sqref>
        </x14:conditionalFormatting>
        <x14:conditionalFormatting xmlns:xm="http://schemas.microsoft.com/office/excel/2006/main">
          <x14:cfRule type="expression" priority="65" id="{46B84FB9-2D52-4CF5-A334-B2B1412C437D}">
            <xm:f>'Worksheet - Section 3 Step 4'!$R$17=2</xm:f>
            <x14:dxf>
              <font>
                <color auto="1"/>
              </font>
              <fill>
                <patternFill patternType="none">
                  <bgColor auto="1"/>
                </patternFill>
              </fill>
            </x14:dxf>
          </x14:cfRule>
          <xm:sqref>D236</xm:sqref>
        </x14:conditionalFormatting>
        <x14:conditionalFormatting xmlns:xm="http://schemas.microsoft.com/office/excel/2006/main">
          <x14:cfRule type="expression" priority="66" id="{080BD0AC-94F3-4201-AC5C-8D1B339EA146}">
            <xm:f>'Worksheet - Section 3 Step 4'!$R$18=2</xm:f>
            <x14:dxf>
              <font>
                <color auto="1"/>
              </font>
              <fill>
                <patternFill patternType="none">
                  <bgColor auto="1"/>
                </patternFill>
              </fill>
            </x14:dxf>
          </x14:cfRule>
          <xm:sqref>C236</xm:sqref>
        </x14:conditionalFormatting>
        <x14:conditionalFormatting xmlns:xm="http://schemas.microsoft.com/office/excel/2006/main">
          <x14:cfRule type="expression" priority="62" id="{17B71FB9-FF69-424C-9C53-B86733DCA38D}">
            <xm:f>'Worksheet - Section 3 Step 4'!$R$19=2</xm:f>
            <x14:dxf>
              <font>
                <color theme="1"/>
              </font>
              <fill>
                <patternFill patternType="none">
                  <bgColor auto="1"/>
                </patternFill>
              </fill>
            </x14:dxf>
          </x14:cfRule>
          <xm:sqref>L236</xm:sqref>
        </x14:conditionalFormatting>
        <x14:conditionalFormatting xmlns:xm="http://schemas.microsoft.com/office/excel/2006/main">
          <x14:cfRule type="expression" priority="58" id="{7EDB2DA0-4143-40DB-89C2-9C30F5E334D3}">
            <xm:f>'Worksheet - Section 3 Step 4'!$R$23=2</xm:f>
            <x14:dxf>
              <font>
                <color auto="1"/>
              </font>
              <fill>
                <patternFill patternType="none">
                  <bgColor auto="1"/>
                </patternFill>
              </fill>
            </x14:dxf>
          </x14:cfRule>
          <xm:sqref>F251</xm:sqref>
        </x14:conditionalFormatting>
        <x14:conditionalFormatting xmlns:xm="http://schemas.microsoft.com/office/excel/2006/main">
          <x14:cfRule type="expression" priority="59" id="{3AB6C0C1-9F3C-4ADD-AC8B-B65DC04FBDE8}">
            <xm:f>'Worksheet - Section 3 Step 4'!$R$24=2</xm:f>
            <x14:dxf>
              <font>
                <color auto="1"/>
              </font>
              <fill>
                <patternFill patternType="none">
                  <bgColor auto="1"/>
                </patternFill>
              </fill>
            </x14:dxf>
          </x14:cfRule>
          <xm:sqref>E251</xm:sqref>
        </x14:conditionalFormatting>
        <x14:conditionalFormatting xmlns:xm="http://schemas.microsoft.com/office/excel/2006/main">
          <x14:cfRule type="expression" priority="60" id="{AECFD842-0420-4109-AEE7-4D3AC032ADF5}">
            <xm:f>'Worksheet - Section 3 Step 4'!$R$25=2</xm:f>
            <x14:dxf>
              <font>
                <color auto="1"/>
              </font>
              <fill>
                <patternFill patternType="none">
                  <bgColor auto="1"/>
                </patternFill>
              </fill>
            </x14:dxf>
          </x14:cfRule>
          <xm:sqref>D251</xm:sqref>
        </x14:conditionalFormatting>
        <x14:conditionalFormatting xmlns:xm="http://schemas.microsoft.com/office/excel/2006/main">
          <x14:cfRule type="expression" priority="61" id="{FE5416D5-08B6-4D35-B919-F737201268D6}">
            <xm:f>'Worksheet - Section 3 Step 4'!$R$26=2</xm:f>
            <x14:dxf>
              <font>
                <color auto="1"/>
              </font>
              <fill>
                <patternFill patternType="none">
                  <bgColor auto="1"/>
                </patternFill>
              </fill>
            </x14:dxf>
          </x14:cfRule>
          <xm:sqref>C251</xm:sqref>
        </x14:conditionalFormatting>
        <x14:conditionalFormatting xmlns:xm="http://schemas.microsoft.com/office/excel/2006/main">
          <x14:cfRule type="expression" priority="57" id="{5F8089AC-3BA0-4BE2-99EB-A6F0A407CB11}">
            <xm:f>'Worksheet - Section 3 Step 4'!$R$27=2</xm:f>
            <x14:dxf>
              <font>
                <color theme="1"/>
              </font>
              <fill>
                <patternFill patternType="none">
                  <bgColor auto="1"/>
                </patternFill>
              </fill>
            </x14:dxf>
          </x14:cfRule>
          <xm:sqref>L251</xm:sqref>
        </x14:conditionalFormatting>
        <x14:conditionalFormatting xmlns:xm="http://schemas.microsoft.com/office/excel/2006/main">
          <x14:cfRule type="expression" priority="53" id="{FA5A9CAA-DB43-4500-BFB7-850AF81F9F81}">
            <xm:f>'Worksheet - Section 3 Step 4'!$R$31=2</xm:f>
            <x14:dxf>
              <font>
                <color auto="1"/>
              </font>
              <fill>
                <patternFill patternType="none">
                  <bgColor auto="1"/>
                </patternFill>
              </fill>
            </x14:dxf>
          </x14:cfRule>
          <xm:sqref>F266</xm:sqref>
        </x14:conditionalFormatting>
        <x14:conditionalFormatting xmlns:xm="http://schemas.microsoft.com/office/excel/2006/main">
          <x14:cfRule type="expression" priority="54" id="{B84D9635-C072-4FA0-B003-085CDD04B227}">
            <xm:f>'Worksheet - Section 3 Step 4'!$R$32=2</xm:f>
            <x14:dxf>
              <font>
                <color auto="1"/>
              </font>
              <fill>
                <patternFill patternType="none">
                  <bgColor auto="1"/>
                </patternFill>
              </fill>
            </x14:dxf>
          </x14:cfRule>
          <xm:sqref>E266</xm:sqref>
        </x14:conditionalFormatting>
        <x14:conditionalFormatting xmlns:xm="http://schemas.microsoft.com/office/excel/2006/main">
          <x14:cfRule type="expression" priority="56" id="{8FABD16C-8EC9-478B-8837-BFE64BF5FFAB}">
            <xm:f>'Worksheet - Section 3 Step 4'!$R$34=2</xm:f>
            <x14:dxf>
              <font>
                <color auto="1"/>
              </font>
              <fill>
                <patternFill patternType="none">
                  <bgColor auto="1"/>
                </patternFill>
              </fill>
            </x14:dxf>
          </x14:cfRule>
          <xm:sqref>C266:D266</xm:sqref>
        </x14:conditionalFormatting>
        <x14:conditionalFormatting xmlns:xm="http://schemas.microsoft.com/office/excel/2006/main">
          <x14:cfRule type="expression" priority="52" id="{EE15BD7F-48C1-4A92-A55D-E64515E45228}">
            <xm:f>'Worksheet - Section 3 Step 4'!$R$35=2</xm:f>
            <x14:dxf>
              <font>
                <color theme="1"/>
              </font>
              <fill>
                <patternFill patternType="none">
                  <bgColor auto="1"/>
                </patternFill>
              </fill>
            </x14:dxf>
          </x14:cfRule>
          <xm:sqref>L266</xm:sqref>
        </x14:conditionalFormatting>
        <x14:conditionalFormatting xmlns:xm="http://schemas.microsoft.com/office/excel/2006/main">
          <x14:cfRule type="expression" priority="48" id="{BBDF706C-C57E-4DF3-B423-42F074BFC21A}">
            <xm:f>'Worksheet - Section 3 Step 4'!$R$39=2</xm:f>
            <x14:dxf>
              <font>
                <color auto="1"/>
              </font>
              <fill>
                <patternFill patternType="none">
                  <bgColor auto="1"/>
                </patternFill>
              </fill>
            </x14:dxf>
          </x14:cfRule>
          <xm:sqref>F281</xm:sqref>
        </x14:conditionalFormatting>
        <x14:conditionalFormatting xmlns:xm="http://schemas.microsoft.com/office/excel/2006/main">
          <x14:cfRule type="expression" priority="49" id="{53E58951-D642-4E54-9DE1-53806E189ADD}">
            <xm:f>'Worksheet - Section 3 Step 4'!$R$40=2</xm:f>
            <x14:dxf>
              <font>
                <color auto="1"/>
              </font>
              <fill>
                <patternFill patternType="none">
                  <bgColor auto="1"/>
                </patternFill>
              </fill>
            </x14:dxf>
          </x14:cfRule>
          <xm:sqref>E281</xm:sqref>
        </x14:conditionalFormatting>
        <x14:conditionalFormatting xmlns:xm="http://schemas.microsoft.com/office/excel/2006/main">
          <x14:cfRule type="expression" priority="50" id="{20427B59-80C4-453D-A149-B0E359E0CC55}">
            <xm:f>'Worksheet - Section 3 Step 4'!$R$41=2</xm:f>
            <x14:dxf>
              <font>
                <color auto="1"/>
              </font>
              <fill>
                <patternFill patternType="none">
                  <bgColor auto="1"/>
                </patternFill>
              </fill>
            </x14:dxf>
          </x14:cfRule>
          <xm:sqref>D281</xm:sqref>
        </x14:conditionalFormatting>
        <x14:conditionalFormatting xmlns:xm="http://schemas.microsoft.com/office/excel/2006/main">
          <x14:cfRule type="expression" priority="51" id="{C065573E-578B-42FF-9EEB-0A3594142665}">
            <xm:f>'Worksheet - Section 3 Step 4'!$R$42=2</xm:f>
            <x14:dxf>
              <font>
                <color auto="1"/>
              </font>
              <fill>
                <patternFill patternType="none">
                  <bgColor auto="1"/>
                </patternFill>
              </fill>
            </x14:dxf>
          </x14:cfRule>
          <xm:sqref>C281</xm:sqref>
        </x14:conditionalFormatting>
        <x14:conditionalFormatting xmlns:xm="http://schemas.microsoft.com/office/excel/2006/main">
          <x14:cfRule type="expression" priority="47" id="{9BFC19BD-1D3B-4476-A731-1D9E47BB070B}">
            <xm:f>'Worksheet - Section 3 Step 4'!$R$43=2</xm:f>
            <x14:dxf>
              <font>
                <color theme="1"/>
              </font>
              <fill>
                <patternFill patternType="none">
                  <bgColor auto="1"/>
                </patternFill>
              </fill>
            </x14:dxf>
          </x14:cfRule>
          <xm:sqref>L281</xm:sqref>
        </x14:conditionalFormatting>
        <x14:conditionalFormatting xmlns:xm="http://schemas.microsoft.com/office/excel/2006/main">
          <x14:cfRule type="expression" priority="44" id="{74FDEE44-E272-41E4-8DFD-AB0B6BEBE268}">
            <xm:f>'Worksheet - Section 3 Step 4'!$R$15=2</xm:f>
            <x14:dxf>
              <font>
                <color theme="1"/>
              </font>
              <fill>
                <patternFill patternType="solid">
                  <bgColor rgb="FFE2EDDF"/>
                </patternFill>
              </fill>
            </x14:dxf>
          </x14:cfRule>
          <xm:sqref>B239 A238:A244 B242:B243</xm:sqref>
        </x14:conditionalFormatting>
        <x14:conditionalFormatting xmlns:xm="http://schemas.microsoft.com/office/excel/2006/main">
          <x14:cfRule type="expression" priority="45" id="{CA21386D-278F-4129-8CBF-BB13D306D9DA}">
            <xm:f>'Worksheet - Section 3 Step 4'!$R$15=2</xm:f>
            <x14:dxf>
              <font>
                <color auto="1"/>
              </font>
              <fill>
                <patternFill patternType="none">
                  <bgColor auto="1"/>
                </patternFill>
              </fill>
            </x14:dxf>
          </x14:cfRule>
          <xm:sqref>B240 B244</xm:sqref>
        </x14:conditionalFormatting>
        <x14:conditionalFormatting xmlns:xm="http://schemas.microsoft.com/office/excel/2006/main">
          <x14:cfRule type="expression" priority="38" id="{FBF5071A-E896-448C-9241-E3FB88E54B28}">
            <xm:f>'Worksheet - Section 3 Step 4'!$R$23=2</xm:f>
            <x14:dxf>
              <font>
                <color theme="1"/>
              </font>
              <fill>
                <patternFill patternType="solid">
                  <bgColor rgb="FFDACCEA"/>
                </patternFill>
              </fill>
            </x14:dxf>
          </x14:cfRule>
          <xm:sqref>K257</xm:sqref>
        </x14:conditionalFormatting>
        <x14:conditionalFormatting xmlns:xm="http://schemas.microsoft.com/office/excel/2006/main">
          <x14:cfRule type="expression" priority="39" id="{6D2B0B61-09C2-44E9-ACF0-E9A290900A15}">
            <xm:f>'Worksheet - Section 3 Step 4'!$R$23=2</xm:f>
            <x14:dxf>
              <font>
                <color auto="1"/>
              </font>
              <fill>
                <patternFill patternType="none">
                  <bgColor auto="1"/>
                </patternFill>
              </fill>
            </x14:dxf>
          </x14:cfRule>
          <xm:sqref>B255 B259</xm:sqref>
        </x14:conditionalFormatting>
        <x14:conditionalFormatting xmlns:xm="http://schemas.microsoft.com/office/excel/2006/main">
          <x14:cfRule type="expression" priority="40" id="{6114979C-22D0-4606-A898-923C1435B4D6}">
            <xm:f>'Worksheet - Section 3 Step 4'!$R$23=2</xm:f>
            <x14:dxf>
              <font>
                <color theme="1"/>
              </font>
              <fill>
                <patternFill patternType="solid">
                  <bgColor rgb="FFE2EDDF"/>
                </patternFill>
              </fill>
            </x14:dxf>
          </x14:cfRule>
          <xm:sqref>B254 A253:A259 B257:B258</xm:sqref>
        </x14:conditionalFormatting>
        <x14:conditionalFormatting xmlns:xm="http://schemas.microsoft.com/office/excel/2006/main">
          <x14:cfRule type="expression" priority="35" id="{F6E71ABC-5E8D-4EB2-B17B-E53B55F89518}">
            <xm:f>'Worksheet - Section 3 Step 4'!$R$31=2</xm:f>
            <x14:dxf>
              <font>
                <color theme="1"/>
              </font>
              <fill>
                <patternFill patternType="solid">
                  <bgColor rgb="FFDACCEA"/>
                </patternFill>
              </fill>
            </x14:dxf>
          </x14:cfRule>
          <xm:sqref>K272</xm:sqref>
        </x14:conditionalFormatting>
        <x14:conditionalFormatting xmlns:xm="http://schemas.microsoft.com/office/excel/2006/main">
          <x14:cfRule type="expression" priority="36" id="{98B079A1-889F-4BD3-969D-07BE9685B686}">
            <xm:f>'Worksheet - Section 3 Step 4'!$R$31=2</xm:f>
            <x14:dxf>
              <font>
                <color auto="1"/>
              </font>
              <fill>
                <patternFill patternType="none">
                  <bgColor auto="1"/>
                </patternFill>
              </fill>
            </x14:dxf>
          </x14:cfRule>
          <xm:sqref>B270 B274</xm:sqref>
        </x14:conditionalFormatting>
        <x14:conditionalFormatting xmlns:xm="http://schemas.microsoft.com/office/excel/2006/main">
          <x14:cfRule type="expression" priority="37" id="{56B5E509-D6F7-412D-AFB5-17E4DF90AE6A}">
            <xm:f>'Worksheet - Section 3 Step 4'!$R$31=2</xm:f>
            <x14:dxf>
              <font>
                <color theme="1"/>
              </font>
              <fill>
                <patternFill patternType="solid">
                  <bgColor rgb="FFE2EDDF"/>
                </patternFill>
              </fill>
            </x14:dxf>
          </x14:cfRule>
          <xm:sqref>B269 A268:A274 B272:B273</xm:sqref>
        </x14:conditionalFormatting>
        <x14:conditionalFormatting xmlns:xm="http://schemas.microsoft.com/office/excel/2006/main">
          <x14:cfRule type="expression" priority="32" id="{83269FBD-14A4-4DF1-AC0B-D94445F4AFC5}">
            <xm:f>'Worksheet - Section 3 Step 4'!$R$39=2</xm:f>
            <x14:dxf>
              <font>
                <color theme="1"/>
              </font>
              <fill>
                <patternFill patternType="solid">
                  <bgColor rgb="FFDACCEA"/>
                </patternFill>
              </fill>
            </x14:dxf>
          </x14:cfRule>
          <xm:sqref>K286</xm:sqref>
        </x14:conditionalFormatting>
        <x14:conditionalFormatting xmlns:xm="http://schemas.microsoft.com/office/excel/2006/main">
          <x14:cfRule type="expression" priority="33" id="{358957D7-FD1D-4B73-9D92-E745D82154E7}">
            <xm:f>'Worksheet - Section 3 Step 4'!$R$39=2</xm:f>
            <x14:dxf>
              <font>
                <color auto="1"/>
              </font>
              <fill>
                <patternFill patternType="none">
                  <bgColor auto="1"/>
                </patternFill>
              </fill>
            </x14:dxf>
          </x14:cfRule>
          <xm:sqref>B284 B288</xm:sqref>
        </x14:conditionalFormatting>
        <x14:conditionalFormatting xmlns:xm="http://schemas.microsoft.com/office/excel/2006/main">
          <x14:cfRule type="expression" priority="34" id="{4573ED6D-7BA5-4AF8-B304-7C1A731CBBB7}">
            <xm:f>'Worksheet - Section 3 Step 4'!$R$39=2</xm:f>
            <x14:dxf>
              <font>
                <color theme="1"/>
              </font>
              <fill>
                <patternFill patternType="solid">
                  <bgColor rgb="FFE2EDDF"/>
                </patternFill>
              </fill>
            </x14:dxf>
          </x14:cfRule>
          <xm:sqref>B283 B286:B287 A283:A288</xm:sqref>
        </x14:conditionalFormatting>
        <x14:conditionalFormatting xmlns:xm="http://schemas.microsoft.com/office/excel/2006/main">
          <x14:cfRule type="expression" priority="31" id="{E9611BCB-3718-4311-89CF-10D02053C314}">
            <xm:f>'Worksheet - Section 3 Step 4'!$R$7=2</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A218</xm:sqref>
        </x14:conditionalFormatting>
        <x14:conditionalFormatting xmlns:xm="http://schemas.microsoft.com/office/excel/2006/main">
          <x14:cfRule type="expression" priority="30" id="{6A2FFB0D-4B36-4FBB-AD97-4CC5E6AE0062}">
            <xm:f>'Worksheet - Section 3 Step 4'!$R$15=2</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A233</xm:sqref>
        </x14:conditionalFormatting>
        <x14:conditionalFormatting xmlns:xm="http://schemas.microsoft.com/office/excel/2006/main">
          <x14:cfRule type="expression" priority="29" id="{D5AA692D-1C74-4824-B262-E10B17FCF741}">
            <xm:f>'Worksheet - Section 3 Step 4'!$R$23=2</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A248</xm:sqref>
        </x14:conditionalFormatting>
        <x14:conditionalFormatting xmlns:xm="http://schemas.microsoft.com/office/excel/2006/main">
          <x14:cfRule type="expression" priority="28" id="{6DE4E99A-8E95-47F3-9BFD-3E3B7F05C2DE}">
            <xm:f>'Worksheet - Section 3 Step 4'!$R$31=2</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A263</xm:sqref>
        </x14:conditionalFormatting>
        <x14:conditionalFormatting xmlns:xm="http://schemas.microsoft.com/office/excel/2006/main">
          <x14:cfRule type="expression" priority="27" id="{566A7FB8-53E2-440D-A3FA-422EDAAD87BD}">
            <xm:f>'Worksheet - Section 3 Step 4'!$R$39=2</xm:f>
            <x14:dxf>
              <font>
                <color rgb="FFE2EDDF"/>
              </font>
              <fill>
                <patternFill>
                  <bgColor rgb="FFE2EDDF"/>
                </patternFill>
              </fill>
              <border>
                <left style="thin">
                  <color auto="1"/>
                </left>
                <right style="thin">
                  <color auto="1"/>
                </right>
                <top style="thin">
                  <color auto="1"/>
                </top>
                <bottom style="thin">
                  <color auto="1"/>
                </bottom>
                <vertical/>
                <horizontal/>
              </border>
            </x14:dxf>
          </x14:cfRule>
          <xm:sqref>A278</xm:sqref>
        </x14:conditionalFormatting>
        <x14:conditionalFormatting xmlns:xm="http://schemas.microsoft.com/office/excel/2006/main">
          <x14:cfRule type="expression" priority="26" id="{BD6E9A57-9B1D-40CD-B14F-AAD5D4D0AA4E}">
            <xm:f>'Worksheet - Section 3 Step 4'!$R$15=2</xm:f>
            <x14:dxf>
              <font>
                <color theme="1"/>
              </font>
              <fill>
                <patternFill patternType="solid">
                  <bgColor rgb="FFDACCEA"/>
                </patternFill>
              </fill>
            </x14:dxf>
          </x14:cfRule>
          <xm:sqref>K242</xm:sqref>
        </x14:conditionalFormatting>
        <x14:conditionalFormatting xmlns:xm="http://schemas.microsoft.com/office/excel/2006/main">
          <x14:cfRule type="expression" priority="3" id="{E0198BD9-B1FC-4E61-8D31-B18F7C58FB3A}">
            <xm:f>'3. Section 3'!$B$139="Pas encore"</xm:f>
            <x14:dxf>
              <font>
                <color theme="0" tint="-0.499984740745262"/>
              </font>
              <fill>
                <patternFill>
                  <bgColor theme="0" tint="-0.499984740745262"/>
                </patternFill>
              </fill>
            </x14:dxf>
          </x14:cfRule>
          <xm:sqref>A118:L124 A127:L130 A133:L133</xm:sqref>
        </x14:conditionalFormatting>
        <x14:conditionalFormatting xmlns:xm="http://schemas.microsoft.com/office/excel/2006/main">
          <x14:cfRule type="expression" priority="2" id="{C0E0D4D8-F63E-4342-B757-422BD9AEEB1F}">
            <xm:f>'3. Section 3'!$C$139="Pas encore"</xm:f>
            <x14:dxf>
              <font>
                <color theme="0" tint="-0.499984740745262"/>
              </font>
              <fill>
                <patternFill>
                  <bgColor theme="0" tint="-0.499984740745262"/>
                </patternFill>
              </fill>
            </x14:dxf>
          </x14:cfRule>
          <x14:cfRule type="expression" priority="1" id="{5E4D8E08-417B-4F32-8B9A-78E9DD89B989}">
            <xm:f>'3. Section 3'!$D$139="Pas encore"</xm:f>
            <x14:dxf>
              <font>
                <color theme="0" tint="-0.499984740745262"/>
              </font>
              <fill>
                <patternFill>
                  <bgColor theme="0" tint="-0.499984740745262"/>
                </patternFill>
              </fill>
            </x14:dxf>
          </x14:cfRule>
          <xm:sqref>A133:L133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Couverture</vt:lpstr>
      <vt:lpstr>1. Section 1</vt:lpstr>
      <vt:lpstr>2. Section 2</vt:lpstr>
      <vt:lpstr>3. Section 3</vt:lpstr>
      <vt:lpstr>4a. Section 4</vt:lpstr>
      <vt:lpstr>4b. Résultats supplémentaires</vt:lpstr>
      <vt:lpstr>Worksheet - Section 3 Step 4</vt:lpstr>
      <vt:lpstr>Worksheet - Drop Downs</vt:lpstr>
      <vt:lpstr>5. Summary</vt:lpstr>
      <vt:lpstr>6. Signature(s)</vt:lpstr>
      <vt:lpstr>Worksheet - Section 3 Summary</vt:lpstr>
      <vt:lpstr>Worksheet - Tables</vt:lpstr>
      <vt:lpstr>Worksheet - Reference</vt:lpstr>
    </vt:vector>
  </TitlesOfParts>
  <Company>GoC / GdC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Haertel, Ariel H [NC]</dc:creator>
  <cp:lastModifiedBy>Ariel Haertel</cp:lastModifiedBy>
  <cp:lastPrinted>2023-03-02T19:14:32Z</cp:lastPrinted>
  <dcterms:created xsi:type="dcterms:W3CDTF">2020-02-13T15:35:21Z</dcterms:created>
  <dcterms:modified xsi:type="dcterms:W3CDTF">2023-03-24T15:22:05Z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acc104-dfa0-47ae-bf90-8b8a399431b6_Enabled">
    <vt:lpwstr>true</vt:lpwstr>
  </property>
  <property fmtid="{D5CDD505-2E9C-101B-9397-08002B2CF9AE}" pid="3" name="MSIP_Label_9dacc104-dfa0-47ae-bf90-8b8a399431b6_SetDate">
    <vt:lpwstr>2022-05-12T14:08:16Z</vt:lpwstr>
  </property>
  <property fmtid="{D5CDD505-2E9C-101B-9397-08002B2CF9AE}" pid="4" name="MSIP_Label_9dacc104-dfa0-47ae-bf90-8b8a399431b6_Method">
    <vt:lpwstr>Standard</vt:lpwstr>
  </property>
  <property fmtid="{D5CDD505-2E9C-101B-9397-08002B2CF9AE}" pid="5" name="MSIP_Label_9dacc104-dfa0-47ae-bf90-8b8a399431b6_Name">
    <vt:lpwstr>Unclassified</vt:lpwstr>
  </property>
  <property fmtid="{D5CDD505-2E9C-101B-9397-08002B2CF9AE}" pid="6" name="MSIP_Label_9dacc104-dfa0-47ae-bf90-8b8a399431b6_SiteId">
    <vt:lpwstr>38430cd6-eda5-46f2-886a-f2a305fd49bc</vt:lpwstr>
  </property>
  <property fmtid="{D5CDD505-2E9C-101B-9397-08002B2CF9AE}" pid="7" name="MSIP_Label_9dacc104-dfa0-47ae-bf90-8b8a399431b6_ActionId">
    <vt:lpwstr>3d6242d9-1a04-440b-a7cd-c0082ad87ce6</vt:lpwstr>
  </property>
  <property fmtid="{D5CDD505-2E9C-101B-9397-08002B2CF9AE}" pid="8" name="MSIP_Label_9dacc104-dfa0-47ae-bf90-8b8a399431b6_ContentBits">
    <vt:lpwstr>0</vt:lpwstr>
  </property>
  <property fmtid="{D5CDD505-2E9C-101B-9397-08002B2CF9AE}" pid="9" name="_AdHocReviewCycleID">
    <vt:i4>1833208856</vt:i4>
  </property>
  <property fmtid="{D5CDD505-2E9C-101B-9397-08002B2CF9AE}" pid="10" name="_NewReviewCycle">
    <vt:lpwstr/>
  </property>
  <property fmtid="{D5CDD505-2E9C-101B-9397-08002B2CF9AE}" pid="11" name="_EmailSubject">
    <vt:lpwstr>CHR e-course 2022-23</vt:lpwstr>
  </property>
  <property fmtid="{D5CDD505-2E9C-101B-9397-08002B2CF9AE}" pid="12" name="_AuthorEmail">
    <vt:lpwstr>Ariel.Haertel@infc.gc.ca</vt:lpwstr>
  </property>
  <property fmtid="{D5CDD505-2E9C-101B-9397-08002B2CF9AE}" pid="13" name="_AuthorEmailDisplayName">
    <vt:lpwstr>Ariel Haertel</vt:lpwstr>
  </property>
</Properties>
</file>